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29" documentId="8_{A0E55047-8E32-4236-976B-719A31D822BC}" xr6:coauthVersionLast="45" xr6:coauthVersionMax="45" xr10:uidLastSave="{E1514776-721A-4D55-9D45-E8E2DB8B8ED2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Mementos!$B$2:$AJ$241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241" i="1" l="1"/>
  <c r="I240" i="1"/>
  <c r="I239" i="1"/>
  <c r="I238" i="1"/>
  <c r="I237" i="1"/>
  <c r="I236" i="1"/>
  <c r="I235" i="1"/>
  <c r="I234" i="1"/>
  <c r="I233" i="1"/>
  <c r="I232" i="1"/>
  <c r="I231" i="1"/>
  <c r="I230" i="1"/>
  <c r="I229" i="1"/>
  <c r="I228" i="1"/>
  <c r="I227" i="1"/>
  <c r="I226" i="1"/>
  <c r="I225" i="1"/>
  <c r="I224" i="1"/>
  <c r="I223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  <c r="M241" i="1"/>
  <c r="M240" i="1"/>
  <c r="M239" i="1"/>
  <c r="M238" i="1"/>
  <c r="M237" i="1"/>
  <c r="M236" i="1"/>
  <c r="M235" i="1"/>
  <c r="M234" i="1"/>
  <c r="M233" i="1"/>
  <c r="M232" i="1"/>
  <c r="M231" i="1"/>
  <c r="M230" i="1"/>
  <c r="M229" i="1"/>
  <c r="M228" i="1"/>
  <c r="M227" i="1"/>
  <c r="M226" i="1"/>
  <c r="M225" i="1"/>
  <c r="M224" i="1"/>
  <c r="M223" i="1"/>
  <c r="M222" i="1"/>
  <c r="M221" i="1"/>
  <c r="M220" i="1"/>
  <c r="M219" i="1"/>
  <c r="M218" i="1"/>
  <c r="M217" i="1"/>
  <c r="M216" i="1"/>
  <c r="M215" i="1"/>
  <c r="M214" i="1"/>
  <c r="M213" i="1"/>
  <c r="M212" i="1"/>
  <c r="M211" i="1"/>
  <c r="M210" i="1"/>
  <c r="M209" i="1"/>
  <c r="M208" i="1"/>
  <c r="M207" i="1"/>
  <c r="M206" i="1"/>
  <c r="M205" i="1"/>
  <c r="M204" i="1"/>
  <c r="M203" i="1"/>
  <c r="M202" i="1"/>
  <c r="M201" i="1"/>
  <c r="M200" i="1"/>
  <c r="M199" i="1"/>
  <c r="M198" i="1"/>
  <c r="M197" i="1"/>
  <c r="M196" i="1"/>
  <c r="M195" i="1"/>
  <c r="M194" i="1"/>
  <c r="M193" i="1"/>
  <c r="M192" i="1"/>
  <c r="M191" i="1"/>
  <c r="M190" i="1"/>
  <c r="M189" i="1"/>
  <c r="M188" i="1"/>
  <c r="M187" i="1"/>
  <c r="M186" i="1"/>
  <c r="M185" i="1"/>
  <c r="M184" i="1"/>
  <c r="M183" i="1"/>
  <c r="M182" i="1"/>
  <c r="M181" i="1"/>
  <c r="M180" i="1"/>
  <c r="M179" i="1"/>
  <c r="M178" i="1"/>
  <c r="M177" i="1"/>
  <c r="M176" i="1"/>
  <c r="M175" i="1"/>
  <c r="M174" i="1"/>
  <c r="M173" i="1"/>
  <c r="M172" i="1"/>
  <c r="M171" i="1"/>
  <c r="M170" i="1"/>
  <c r="M169" i="1"/>
  <c r="M168" i="1"/>
  <c r="M167" i="1"/>
  <c r="M166" i="1"/>
  <c r="M165" i="1"/>
  <c r="M164" i="1"/>
  <c r="M163" i="1"/>
  <c r="M162" i="1"/>
  <c r="M161" i="1"/>
  <c r="M160" i="1"/>
  <c r="M159" i="1"/>
  <c r="M158" i="1"/>
  <c r="M157" i="1"/>
  <c r="M156" i="1"/>
  <c r="M155" i="1"/>
  <c r="M154" i="1"/>
  <c r="M153" i="1"/>
  <c r="M152" i="1"/>
  <c r="M151" i="1"/>
  <c r="M150" i="1"/>
  <c r="M149" i="1"/>
  <c r="M148" i="1"/>
  <c r="M147" i="1"/>
  <c r="M146" i="1"/>
  <c r="M145" i="1"/>
  <c r="M144" i="1"/>
  <c r="M143" i="1"/>
  <c r="M142" i="1"/>
  <c r="M141" i="1"/>
  <c r="M140" i="1"/>
  <c r="M139" i="1"/>
  <c r="M138" i="1"/>
  <c r="M137" i="1"/>
  <c r="M136" i="1"/>
  <c r="M135" i="1"/>
  <c r="M134" i="1"/>
  <c r="M133" i="1"/>
  <c r="M132" i="1"/>
  <c r="M131" i="1"/>
  <c r="M130" i="1"/>
  <c r="M129" i="1"/>
  <c r="M128" i="1"/>
  <c r="M127" i="1"/>
  <c r="M126" i="1"/>
  <c r="M125" i="1"/>
  <c r="M124" i="1"/>
  <c r="M123" i="1"/>
  <c r="M122" i="1"/>
  <c r="M121" i="1"/>
  <c r="M120" i="1"/>
  <c r="M119" i="1"/>
  <c r="M118" i="1"/>
  <c r="M117" i="1"/>
  <c r="M116" i="1"/>
  <c r="M115" i="1"/>
  <c r="M114" i="1"/>
  <c r="M113" i="1"/>
  <c r="M112" i="1"/>
  <c r="M111" i="1"/>
  <c r="M110" i="1"/>
  <c r="M109" i="1"/>
  <c r="M108" i="1"/>
  <c r="M107" i="1"/>
  <c r="M106" i="1"/>
  <c r="M105" i="1"/>
  <c r="M104" i="1"/>
  <c r="M103" i="1"/>
  <c r="M102" i="1"/>
  <c r="M101" i="1"/>
  <c r="M100" i="1"/>
  <c r="M99" i="1"/>
  <c r="M98" i="1"/>
  <c r="M97" i="1"/>
  <c r="M96" i="1"/>
  <c r="M95" i="1"/>
  <c r="M94" i="1"/>
  <c r="M93" i="1"/>
  <c r="M92" i="1"/>
  <c r="M91" i="1"/>
  <c r="M90" i="1"/>
  <c r="M89" i="1"/>
  <c r="M88" i="1"/>
  <c r="M87" i="1"/>
  <c r="M86" i="1"/>
  <c r="M85" i="1"/>
  <c r="M84" i="1"/>
  <c r="M83" i="1"/>
  <c r="M82" i="1"/>
  <c r="M81" i="1"/>
  <c r="M80" i="1"/>
  <c r="M79" i="1"/>
  <c r="M78" i="1"/>
  <c r="M77" i="1"/>
  <c r="M76" i="1"/>
  <c r="M75" i="1"/>
  <c r="M74" i="1"/>
  <c r="M73" i="1"/>
  <c r="M72" i="1"/>
  <c r="M71" i="1"/>
  <c r="M70" i="1"/>
  <c r="M69" i="1"/>
  <c r="M68" i="1"/>
  <c r="M67" i="1"/>
  <c r="M66" i="1"/>
  <c r="M65" i="1"/>
  <c r="M64" i="1"/>
  <c r="M63" i="1"/>
  <c r="M62" i="1"/>
  <c r="M61" i="1"/>
  <c r="M60" i="1"/>
  <c r="M59" i="1"/>
  <c r="M58" i="1"/>
  <c r="M57" i="1"/>
  <c r="M56" i="1"/>
  <c r="M55" i="1"/>
  <c r="M54" i="1"/>
  <c r="M53" i="1"/>
  <c r="M52" i="1"/>
  <c r="M51" i="1"/>
  <c r="M50" i="1"/>
  <c r="M49" i="1"/>
  <c r="M48" i="1"/>
  <c r="M47" i="1"/>
  <c r="M46" i="1"/>
  <c r="M45" i="1"/>
  <c r="M44" i="1"/>
  <c r="M43" i="1"/>
  <c r="M42" i="1"/>
  <c r="M41" i="1"/>
  <c r="M40" i="1"/>
  <c r="M39" i="1"/>
  <c r="M38" i="1"/>
  <c r="M37" i="1"/>
  <c r="M36" i="1"/>
  <c r="M35" i="1"/>
  <c r="M34" i="1"/>
  <c r="M33" i="1"/>
  <c r="M32" i="1"/>
  <c r="M31" i="1"/>
  <c r="M30" i="1"/>
  <c r="M29" i="1"/>
  <c r="M28" i="1"/>
  <c r="M27" i="1"/>
  <c r="M26" i="1"/>
  <c r="M25" i="1"/>
  <c r="M24" i="1"/>
  <c r="M23" i="1"/>
  <c r="M22" i="1"/>
  <c r="M21" i="1"/>
  <c r="M20" i="1"/>
  <c r="M19" i="1"/>
  <c r="M18" i="1"/>
  <c r="M17" i="1"/>
  <c r="M16" i="1"/>
  <c r="M15" i="1"/>
  <c r="M14" i="1"/>
  <c r="M13" i="1"/>
  <c r="M12" i="1"/>
  <c r="M11" i="1"/>
  <c r="M10" i="1"/>
  <c r="M9" i="1"/>
  <c r="M8" i="1"/>
  <c r="M7" i="1"/>
  <c r="M6" i="1"/>
  <c r="M5" i="1"/>
  <c r="M4" i="1"/>
  <c r="W205" i="1"/>
  <c r="W206" i="1"/>
  <c r="W207" i="1"/>
  <c r="W208" i="1"/>
  <c r="W209" i="1"/>
  <c r="W210" i="1"/>
  <c r="W211" i="1"/>
  <c r="W212" i="1"/>
  <c r="W213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W236" i="1"/>
  <c r="W237" i="1"/>
  <c r="W238" i="1"/>
  <c r="W239" i="1"/>
  <c r="W240" i="1"/>
  <c r="W241" i="1"/>
  <c r="W204" i="1"/>
  <c r="W202" i="1"/>
  <c r="W203" i="1"/>
  <c r="AJ202" i="1"/>
  <c r="AJ203" i="1"/>
  <c r="AJ204" i="1"/>
  <c r="AJ205" i="1"/>
  <c r="AJ206" i="1"/>
  <c r="AJ207" i="1"/>
  <c r="AJ208" i="1"/>
  <c r="AJ209" i="1"/>
  <c r="AJ210" i="1"/>
  <c r="AJ211" i="1"/>
  <c r="AJ212" i="1"/>
  <c r="AJ213" i="1"/>
  <c r="AJ214" i="1"/>
  <c r="AJ215" i="1"/>
  <c r="AJ216" i="1"/>
  <c r="AJ217" i="1"/>
  <c r="AJ218" i="1"/>
  <c r="AJ219" i="1"/>
  <c r="AJ220" i="1"/>
  <c r="AJ221" i="1"/>
  <c r="AJ222" i="1"/>
  <c r="AJ223" i="1"/>
  <c r="AJ224" i="1"/>
  <c r="AJ225" i="1"/>
  <c r="AJ226" i="1"/>
  <c r="AJ227" i="1"/>
  <c r="AJ228" i="1"/>
  <c r="AJ229" i="1"/>
  <c r="AJ230" i="1"/>
  <c r="AJ231" i="1"/>
  <c r="AJ232" i="1"/>
  <c r="AJ233" i="1"/>
  <c r="AJ234" i="1"/>
  <c r="AJ235" i="1"/>
  <c r="AJ236" i="1"/>
  <c r="AJ237" i="1"/>
  <c r="AJ238" i="1"/>
  <c r="AJ239" i="1"/>
  <c r="AJ240" i="1"/>
  <c r="AJ241" i="1"/>
  <c r="AO204" i="1"/>
  <c r="AP204" i="1"/>
  <c r="AM204" i="1" l="1"/>
  <c r="AN204" i="1"/>
  <c r="W201" i="1"/>
  <c r="W200" i="1"/>
  <c r="W199" i="1"/>
  <c r="W198" i="1"/>
  <c r="W197" i="1"/>
  <c r="W196" i="1"/>
  <c r="W195" i="1"/>
  <c r="W194" i="1"/>
  <c r="W193" i="1"/>
  <c r="W192" i="1"/>
  <c r="W191" i="1"/>
  <c r="W190" i="1"/>
  <c r="W189" i="1"/>
  <c r="W188" i="1"/>
  <c r="W187" i="1"/>
  <c r="W186" i="1"/>
  <c r="W185" i="1"/>
  <c r="W184" i="1"/>
  <c r="W183" i="1"/>
  <c r="W182" i="1"/>
  <c r="W181" i="1"/>
  <c r="W180" i="1"/>
  <c r="W179" i="1"/>
  <c r="W178" i="1"/>
  <c r="W177" i="1"/>
  <c r="W176" i="1"/>
  <c r="W175" i="1"/>
  <c r="W174" i="1"/>
  <c r="W173" i="1"/>
  <c r="W172" i="1"/>
  <c r="W171" i="1"/>
  <c r="W170" i="1"/>
  <c r="W169" i="1"/>
  <c r="W168" i="1"/>
  <c r="W167" i="1"/>
  <c r="W166" i="1"/>
  <c r="W165" i="1"/>
  <c r="W164" i="1"/>
  <c r="W163" i="1"/>
  <c r="W162" i="1"/>
  <c r="W161" i="1"/>
  <c r="W160" i="1"/>
  <c r="W159" i="1"/>
  <c r="W158" i="1"/>
  <c r="W157" i="1"/>
  <c r="W156" i="1"/>
  <c r="W155" i="1"/>
  <c r="W154" i="1"/>
  <c r="W153" i="1"/>
  <c r="W152" i="1"/>
  <c r="W151" i="1"/>
  <c r="W150" i="1"/>
  <c r="W149" i="1"/>
  <c r="W148" i="1"/>
  <c r="W147" i="1"/>
  <c r="W146" i="1"/>
  <c r="W145" i="1"/>
  <c r="W144" i="1"/>
  <c r="W143" i="1"/>
  <c r="W142" i="1"/>
  <c r="W141" i="1"/>
  <c r="W140" i="1"/>
  <c r="W139" i="1"/>
  <c r="W138" i="1"/>
  <c r="W137" i="1"/>
  <c r="W136" i="1"/>
  <c r="W135" i="1"/>
  <c r="W134" i="1"/>
  <c r="W133" i="1"/>
  <c r="W132" i="1"/>
  <c r="W131" i="1"/>
  <c r="W130" i="1"/>
  <c r="W129" i="1"/>
  <c r="W128" i="1"/>
  <c r="W127" i="1"/>
  <c r="W126" i="1"/>
  <c r="W125" i="1"/>
  <c r="W124" i="1"/>
  <c r="W123" i="1"/>
  <c r="W122" i="1"/>
  <c r="W121" i="1"/>
  <c r="W120" i="1"/>
  <c r="W119" i="1"/>
  <c r="W118" i="1"/>
  <c r="W117" i="1"/>
  <c r="W116" i="1"/>
  <c r="W115" i="1"/>
  <c r="W114" i="1"/>
  <c r="W113" i="1"/>
  <c r="W112" i="1"/>
  <c r="W111" i="1"/>
  <c r="W110" i="1"/>
  <c r="W109" i="1"/>
  <c r="W108" i="1"/>
  <c r="W107" i="1"/>
  <c r="W106" i="1"/>
  <c r="W105" i="1"/>
  <c r="W104" i="1"/>
  <c r="W103" i="1"/>
  <c r="W102" i="1"/>
  <c r="W101" i="1"/>
  <c r="W100" i="1"/>
  <c r="W99" i="1"/>
  <c r="W98" i="1"/>
  <c r="W97" i="1"/>
  <c r="W96" i="1"/>
  <c r="W95" i="1"/>
  <c r="W94" i="1"/>
  <c r="W93" i="1"/>
  <c r="W92" i="1"/>
  <c r="W91" i="1"/>
  <c r="W90" i="1"/>
  <c r="W89" i="1"/>
  <c r="W88" i="1"/>
  <c r="W87" i="1"/>
  <c r="W86" i="1"/>
  <c r="W85" i="1"/>
  <c r="W84" i="1"/>
  <c r="W83" i="1"/>
  <c r="W82" i="1"/>
  <c r="W81" i="1"/>
  <c r="W80" i="1"/>
  <c r="W79" i="1"/>
  <c r="W78" i="1"/>
  <c r="W77" i="1"/>
  <c r="W76" i="1"/>
  <c r="W75" i="1"/>
  <c r="W74" i="1"/>
  <c r="W73" i="1"/>
  <c r="W72" i="1"/>
  <c r="W71" i="1"/>
  <c r="W70" i="1"/>
  <c r="W69" i="1"/>
  <c r="W68" i="1"/>
  <c r="W67" i="1"/>
  <c r="W66" i="1"/>
  <c r="W65" i="1"/>
  <c r="W64" i="1"/>
  <c r="W63" i="1"/>
  <c r="W62" i="1"/>
  <c r="W61" i="1"/>
  <c r="W60" i="1"/>
  <c r="W59" i="1"/>
  <c r="W58" i="1"/>
  <c r="W57" i="1"/>
  <c r="W56" i="1"/>
  <c r="W55" i="1"/>
  <c r="W54" i="1"/>
  <c r="W53" i="1"/>
  <c r="W52" i="1"/>
  <c r="W51" i="1"/>
  <c r="W50" i="1"/>
  <c r="W49" i="1"/>
  <c r="W48" i="1"/>
  <c r="W47" i="1"/>
  <c r="W46" i="1"/>
  <c r="W45" i="1"/>
  <c r="W44" i="1"/>
  <c r="W43" i="1"/>
  <c r="W42" i="1"/>
  <c r="W41" i="1"/>
  <c r="W40" i="1"/>
  <c r="W39" i="1"/>
  <c r="W38" i="1"/>
  <c r="W37" i="1"/>
  <c r="W36" i="1"/>
  <c r="W35" i="1"/>
  <c r="W34" i="1"/>
  <c r="W33" i="1"/>
  <c r="W32" i="1"/>
  <c r="W31" i="1"/>
  <c r="W30" i="1"/>
  <c r="W29" i="1"/>
  <c r="W28" i="1"/>
  <c r="W27" i="1"/>
  <c r="W26" i="1"/>
  <c r="W25" i="1"/>
  <c r="W24" i="1"/>
  <c r="W23" i="1"/>
  <c r="W22" i="1"/>
  <c r="W21" i="1"/>
  <c r="W20" i="1"/>
  <c r="W19" i="1"/>
  <c r="W18" i="1"/>
  <c r="W17" i="1"/>
  <c r="W16" i="1"/>
  <c r="W15" i="1"/>
  <c r="W14" i="1"/>
  <c r="W13" i="1"/>
  <c r="W12" i="1"/>
  <c r="W11" i="1"/>
  <c r="W10" i="1"/>
  <c r="W9" i="1"/>
  <c r="W8" i="1"/>
  <c r="W7" i="1"/>
  <c r="W6" i="1"/>
  <c r="W5" i="1"/>
  <c r="W4" i="1"/>
  <c r="AP241" i="1"/>
  <c r="AO241" i="1"/>
  <c r="AP240" i="1"/>
  <c r="AN240" i="1" s="1"/>
  <c r="AO240" i="1"/>
  <c r="AP239" i="1"/>
  <c r="AO239" i="1"/>
  <c r="AP238" i="1"/>
  <c r="AO238" i="1"/>
  <c r="AN238" i="1" s="1"/>
  <c r="AP237" i="1"/>
  <c r="AO237" i="1"/>
  <c r="AP236" i="1"/>
  <c r="AO236" i="1"/>
  <c r="AP235" i="1"/>
  <c r="AO235" i="1"/>
  <c r="AP234" i="1"/>
  <c r="AO234" i="1"/>
  <c r="AP233" i="1"/>
  <c r="AO233" i="1"/>
  <c r="AP232" i="1"/>
  <c r="AN232" i="1" s="1"/>
  <c r="AO232" i="1"/>
  <c r="AP231" i="1"/>
  <c r="AO231" i="1"/>
  <c r="AN231" i="1"/>
  <c r="AP230" i="1"/>
  <c r="AO230" i="1"/>
  <c r="AP229" i="1"/>
  <c r="AO229" i="1"/>
  <c r="AP228" i="1"/>
  <c r="AO228" i="1"/>
  <c r="AP227" i="1"/>
  <c r="AO227" i="1"/>
  <c r="AP226" i="1"/>
  <c r="AO226" i="1"/>
  <c r="AP225" i="1"/>
  <c r="AO225" i="1"/>
  <c r="AN225" i="1" s="1"/>
  <c r="AP224" i="1"/>
  <c r="AO224" i="1"/>
  <c r="AP223" i="1"/>
  <c r="AO223" i="1"/>
  <c r="AN223" i="1" s="1"/>
  <c r="AP222" i="1"/>
  <c r="AO222" i="1"/>
  <c r="AP221" i="1"/>
  <c r="AO221" i="1"/>
  <c r="AP220" i="1"/>
  <c r="AO220" i="1"/>
  <c r="AP219" i="1"/>
  <c r="AO219" i="1"/>
  <c r="AP218" i="1"/>
  <c r="AO218" i="1"/>
  <c r="AP217" i="1"/>
  <c r="AO217" i="1"/>
  <c r="AP216" i="1"/>
  <c r="AN216" i="1" s="1"/>
  <c r="AO216" i="1"/>
  <c r="AP215" i="1"/>
  <c r="AN215" i="1" s="1"/>
  <c r="AO215" i="1"/>
  <c r="AP214" i="1"/>
  <c r="AO214" i="1"/>
  <c r="AP213" i="1"/>
  <c r="AO213" i="1"/>
  <c r="AP212" i="1"/>
  <c r="AO212" i="1"/>
  <c r="AP211" i="1"/>
  <c r="AO211" i="1"/>
  <c r="AP210" i="1"/>
  <c r="AO210" i="1"/>
  <c r="AP209" i="1"/>
  <c r="AO209" i="1"/>
  <c r="AP208" i="1"/>
  <c r="AO208" i="1"/>
  <c r="AP207" i="1"/>
  <c r="AN207" i="1" s="1"/>
  <c r="AO207" i="1"/>
  <c r="AP206" i="1"/>
  <c r="AO206" i="1"/>
  <c r="AP205" i="1"/>
  <c r="AO205" i="1"/>
  <c r="AP203" i="1"/>
  <c r="AO203" i="1"/>
  <c r="AP202" i="1"/>
  <c r="AO202" i="1"/>
  <c r="AP201" i="1"/>
  <c r="AO201" i="1"/>
  <c r="AJ201" i="1"/>
  <c r="AP200" i="1"/>
  <c r="AO200" i="1"/>
  <c r="AN200" i="1" s="1"/>
  <c r="AJ200" i="1"/>
  <c r="AP199" i="1"/>
  <c r="AO199" i="1"/>
  <c r="AJ199" i="1"/>
  <c r="AP198" i="1"/>
  <c r="AO198" i="1"/>
  <c r="AJ198" i="1"/>
  <c r="AP197" i="1"/>
  <c r="AO197" i="1"/>
  <c r="AJ197" i="1"/>
  <c r="AP196" i="1"/>
  <c r="AO196" i="1"/>
  <c r="AJ196" i="1"/>
  <c r="AP195" i="1"/>
  <c r="AO195" i="1"/>
  <c r="AJ195" i="1"/>
  <c r="AP194" i="1"/>
  <c r="AO194" i="1"/>
  <c r="AJ194" i="1"/>
  <c r="AP193" i="1"/>
  <c r="AO193" i="1"/>
  <c r="AJ193" i="1"/>
  <c r="AP192" i="1"/>
  <c r="AO192" i="1"/>
  <c r="AJ192" i="1"/>
  <c r="AP191" i="1"/>
  <c r="AN191" i="1" s="1"/>
  <c r="AO191" i="1"/>
  <c r="AJ191" i="1"/>
  <c r="AP190" i="1"/>
  <c r="AN190" i="1" s="1"/>
  <c r="AO190" i="1"/>
  <c r="AJ190" i="1"/>
  <c r="AP189" i="1"/>
  <c r="AO189" i="1"/>
  <c r="AJ189" i="1"/>
  <c r="AP188" i="1"/>
  <c r="AO188" i="1"/>
  <c r="AJ188" i="1"/>
  <c r="AP187" i="1"/>
  <c r="AO187" i="1"/>
  <c r="AJ187" i="1"/>
  <c r="AP186" i="1"/>
  <c r="AO186" i="1"/>
  <c r="AJ186" i="1"/>
  <c r="AP185" i="1"/>
  <c r="AO185" i="1"/>
  <c r="AJ185" i="1"/>
  <c r="AP184" i="1"/>
  <c r="AO184" i="1"/>
  <c r="AJ184" i="1"/>
  <c r="AP183" i="1"/>
  <c r="AN183" i="1" s="1"/>
  <c r="AO183" i="1"/>
  <c r="AJ183" i="1"/>
  <c r="AP182" i="1"/>
  <c r="AN182" i="1" s="1"/>
  <c r="AO182" i="1"/>
  <c r="AJ182" i="1"/>
  <c r="AP181" i="1"/>
  <c r="AO181" i="1"/>
  <c r="AJ181" i="1"/>
  <c r="AP180" i="1"/>
  <c r="AO180" i="1"/>
  <c r="AJ180" i="1"/>
  <c r="AP179" i="1"/>
  <c r="AO179" i="1"/>
  <c r="AJ179" i="1"/>
  <c r="AP178" i="1"/>
  <c r="AO178" i="1"/>
  <c r="AN178" i="1" s="1"/>
  <c r="AJ178" i="1"/>
  <c r="AP177" i="1"/>
  <c r="AO177" i="1"/>
  <c r="AJ177" i="1"/>
  <c r="AP176" i="1"/>
  <c r="AO176" i="1"/>
  <c r="AN176" i="1" s="1"/>
  <c r="AJ176" i="1"/>
  <c r="AP175" i="1"/>
  <c r="AN175" i="1" s="1"/>
  <c r="AO175" i="1"/>
  <c r="AJ175" i="1"/>
  <c r="AP174" i="1"/>
  <c r="AN174" i="1" s="1"/>
  <c r="AO174" i="1"/>
  <c r="AJ174" i="1"/>
  <c r="AP173" i="1"/>
  <c r="AO173" i="1"/>
  <c r="AJ173" i="1"/>
  <c r="AP172" i="1"/>
  <c r="AO172" i="1"/>
  <c r="AJ172" i="1"/>
  <c r="AP171" i="1"/>
  <c r="AO171" i="1"/>
  <c r="AN171" i="1" s="1"/>
  <c r="AJ171" i="1"/>
  <c r="AP170" i="1"/>
  <c r="AO170" i="1"/>
  <c r="AN170" i="1" s="1"/>
  <c r="AJ170" i="1"/>
  <c r="AP169" i="1"/>
  <c r="AO169" i="1"/>
  <c r="AJ169" i="1"/>
  <c r="AP168" i="1"/>
  <c r="AO168" i="1"/>
  <c r="AJ168" i="1"/>
  <c r="AP167" i="1"/>
  <c r="AN167" i="1" s="1"/>
  <c r="AO167" i="1"/>
  <c r="AJ167" i="1"/>
  <c r="AP166" i="1"/>
  <c r="AN166" i="1" s="1"/>
  <c r="AO166" i="1"/>
  <c r="AJ166" i="1"/>
  <c r="AP165" i="1"/>
  <c r="AO165" i="1"/>
  <c r="AN165" i="1" s="1"/>
  <c r="AJ165" i="1"/>
  <c r="AP164" i="1"/>
  <c r="AO164" i="1"/>
  <c r="AJ164" i="1"/>
  <c r="AP163" i="1"/>
  <c r="AO163" i="1"/>
  <c r="AJ163" i="1"/>
  <c r="AP162" i="1"/>
  <c r="AO162" i="1"/>
  <c r="AJ162" i="1"/>
  <c r="AP161" i="1"/>
  <c r="AO161" i="1"/>
  <c r="AJ161" i="1"/>
  <c r="AP160" i="1"/>
  <c r="AO160" i="1"/>
  <c r="AJ160" i="1"/>
  <c r="AP159" i="1"/>
  <c r="AN159" i="1" s="1"/>
  <c r="AO159" i="1"/>
  <c r="AJ159" i="1"/>
  <c r="AP158" i="1"/>
  <c r="AO158" i="1"/>
  <c r="AN158" i="1"/>
  <c r="AJ158" i="1"/>
  <c r="AP157" i="1"/>
  <c r="AO157" i="1"/>
  <c r="AJ157" i="1"/>
  <c r="AP156" i="1"/>
  <c r="AO156" i="1"/>
  <c r="AJ156" i="1"/>
  <c r="AP155" i="1"/>
  <c r="AO155" i="1"/>
  <c r="AJ155" i="1"/>
  <c r="AN155" i="1" s="1"/>
  <c r="AP154" i="1"/>
  <c r="AO154" i="1"/>
  <c r="AN154" i="1" s="1"/>
  <c r="AJ154" i="1"/>
  <c r="AP153" i="1"/>
  <c r="AO153" i="1"/>
  <c r="AJ153" i="1"/>
  <c r="AP152" i="1"/>
  <c r="AO152" i="1"/>
  <c r="AN152" i="1" s="1"/>
  <c r="AJ152" i="1"/>
  <c r="AP151" i="1"/>
  <c r="AN151" i="1" s="1"/>
  <c r="AO151" i="1"/>
  <c r="AJ151" i="1"/>
  <c r="AP150" i="1"/>
  <c r="AN150" i="1" s="1"/>
  <c r="AO150" i="1"/>
  <c r="AJ150" i="1"/>
  <c r="AP149" i="1"/>
  <c r="AO149" i="1"/>
  <c r="AJ149" i="1"/>
  <c r="AP148" i="1"/>
  <c r="AO148" i="1"/>
  <c r="AJ148" i="1"/>
  <c r="AP147" i="1"/>
  <c r="AO147" i="1"/>
  <c r="AJ147" i="1"/>
  <c r="AP146" i="1"/>
  <c r="AO146" i="1"/>
  <c r="AJ146" i="1"/>
  <c r="AP145" i="1"/>
  <c r="AO145" i="1"/>
  <c r="AJ145" i="1"/>
  <c r="AP144" i="1"/>
  <c r="AO144" i="1"/>
  <c r="AJ144" i="1"/>
  <c r="AP143" i="1"/>
  <c r="AN143" i="1" s="1"/>
  <c r="AO143" i="1"/>
  <c r="AJ143" i="1"/>
  <c r="AP142" i="1"/>
  <c r="AN142" i="1" s="1"/>
  <c r="AO142" i="1"/>
  <c r="AJ142" i="1"/>
  <c r="AP141" i="1"/>
  <c r="AO141" i="1"/>
  <c r="AJ141" i="1"/>
  <c r="AP140" i="1"/>
  <c r="AO140" i="1"/>
  <c r="AJ140" i="1"/>
  <c r="AP139" i="1"/>
  <c r="AO139" i="1"/>
  <c r="AJ139" i="1"/>
  <c r="AP138" i="1"/>
  <c r="AO138" i="1"/>
  <c r="AJ138" i="1"/>
  <c r="AP137" i="1"/>
  <c r="AO137" i="1"/>
  <c r="AJ137" i="1"/>
  <c r="AP136" i="1"/>
  <c r="AO136" i="1"/>
  <c r="AJ136" i="1"/>
  <c r="AP135" i="1"/>
  <c r="AN135" i="1" s="1"/>
  <c r="AO135" i="1"/>
  <c r="AJ135" i="1"/>
  <c r="AP134" i="1"/>
  <c r="AN134" i="1" s="1"/>
  <c r="AO134" i="1"/>
  <c r="AJ134" i="1"/>
  <c r="AP133" i="1"/>
  <c r="AO133" i="1"/>
  <c r="AJ133" i="1"/>
  <c r="AP132" i="1"/>
  <c r="AO132" i="1"/>
  <c r="AN132" i="1" s="1"/>
  <c r="AJ132" i="1"/>
  <c r="AP131" i="1"/>
  <c r="AO131" i="1"/>
  <c r="AJ131" i="1"/>
  <c r="AP130" i="1"/>
  <c r="AO130" i="1"/>
  <c r="AJ130" i="1"/>
  <c r="AP129" i="1"/>
  <c r="AO129" i="1"/>
  <c r="AJ129" i="1"/>
  <c r="AP128" i="1"/>
  <c r="AO128" i="1"/>
  <c r="AJ128" i="1"/>
  <c r="AP127" i="1"/>
  <c r="AN127" i="1" s="1"/>
  <c r="AO127" i="1"/>
  <c r="AJ127" i="1"/>
  <c r="AP126" i="1"/>
  <c r="AN126" i="1" s="1"/>
  <c r="AO126" i="1"/>
  <c r="AJ126" i="1"/>
  <c r="AP125" i="1"/>
  <c r="AO125" i="1"/>
  <c r="AJ125" i="1"/>
  <c r="AP124" i="1"/>
  <c r="AO124" i="1"/>
  <c r="AN124" i="1" s="1"/>
  <c r="AJ124" i="1"/>
  <c r="AP123" i="1"/>
  <c r="AO123" i="1"/>
  <c r="AJ123" i="1"/>
  <c r="AP122" i="1"/>
  <c r="AO122" i="1"/>
  <c r="AJ122" i="1"/>
  <c r="AP121" i="1"/>
  <c r="AO121" i="1"/>
  <c r="AJ121" i="1"/>
  <c r="AP120" i="1"/>
  <c r="AO120" i="1"/>
  <c r="AJ120" i="1"/>
  <c r="AP119" i="1"/>
  <c r="AN119" i="1" s="1"/>
  <c r="AO119" i="1"/>
  <c r="AJ119" i="1"/>
  <c r="AP118" i="1"/>
  <c r="AN118" i="1" s="1"/>
  <c r="AO118" i="1"/>
  <c r="AJ118" i="1"/>
  <c r="AP117" i="1"/>
  <c r="AO117" i="1"/>
  <c r="AJ117" i="1"/>
  <c r="AP116" i="1"/>
  <c r="AO116" i="1"/>
  <c r="AN116" i="1" s="1"/>
  <c r="AJ116" i="1"/>
  <c r="AP115" i="1"/>
  <c r="AO115" i="1"/>
  <c r="AJ115" i="1"/>
  <c r="AP114" i="1"/>
  <c r="AO114" i="1"/>
  <c r="AJ114" i="1"/>
  <c r="AP113" i="1"/>
  <c r="AO113" i="1"/>
  <c r="AJ113" i="1"/>
  <c r="AP112" i="1"/>
  <c r="AO112" i="1"/>
  <c r="AJ112" i="1"/>
  <c r="AP111" i="1"/>
  <c r="AN111" i="1" s="1"/>
  <c r="AO111" i="1"/>
  <c r="AJ111" i="1"/>
  <c r="AP110" i="1"/>
  <c r="AN110" i="1" s="1"/>
  <c r="AO110" i="1"/>
  <c r="AJ110" i="1"/>
  <c r="AP109" i="1"/>
  <c r="AO109" i="1"/>
  <c r="AJ109" i="1"/>
  <c r="AP108" i="1"/>
  <c r="AO108" i="1"/>
  <c r="AJ108" i="1"/>
  <c r="AP107" i="1"/>
  <c r="AO107" i="1"/>
  <c r="AJ107" i="1"/>
  <c r="AP106" i="1"/>
  <c r="AO106" i="1"/>
  <c r="AJ106" i="1"/>
  <c r="AP105" i="1"/>
  <c r="AO105" i="1"/>
  <c r="AJ105" i="1"/>
  <c r="AP104" i="1"/>
  <c r="AO104" i="1"/>
  <c r="AN104" i="1" s="1"/>
  <c r="AJ104" i="1"/>
  <c r="AP103" i="1"/>
  <c r="AN103" i="1" s="1"/>
  <c r="AO103" i="1"/>
  <c r="AJ103" i="1"/>
  <c r="AP102" i="1"/>
  <c r="AN102" i="1" s="1"/>
  <c r="AO102" i="1"/>
  <c r="AJ102" i="1"/>
  <c r="AP101" i="1"/>
  <c r="AO101" i="1"/>
  <c r="AJ101" i="1"/>
  <c r="AP100" i="1"/>
  <c r="AO100" i="1"/>
  <c r="AJ100" i="1"/>
  <c r="AP99" i="1"/>
  <c r="AO99" i="1"/>
  <c r="AJ99" i="1"/>
  <c r="AP98" i="1"/>
  <c r="AO98" i="1"/>
  <c r="AJ98" i="1"/>
  <c r="AP97" i="1"/>
  <c r="AO97" i="1"/>
  <c r="AJ97" i="1"/>
  <c r="AP96" i="1"/>
  <c r="AO96" i="1"/>
  <c r="AJ96" i="1"/>
  <c r="AP95" i="1"/>
  <c r="AN95" i="1" s="1"/>
  <c r="AO95" i="1"/>
  <c r="AJ95" i="1"/>
  <c r="AP94" i="1"/>
  <c r="AO94" i="1"/>
  <c r="AN94" i="1"/>
  <c r="AJ94" i="1"/>
  <c r="AP93" i="1"/>
  <c r="AO93" i="1"/>
  <c r="AJ93" i="1"/>
  <c r="AP92" i="1"/>
  <c r="AO92" i="1"/>
  <c r="AJ92" i="1"/>
  <c r="AP91" i="1"/>
  <c r="AO91" i="1"/>
  <c r="AJ91" i="1"/>
  <c r="AP90" i="1"/>
  <c r="AO90" i="1"/>
  <c r="AJ90" i="1"/>
  <c r="AP89" i="1"/>
  <c r="AO89" i="1"/>
  <c r="AJ89" i="1"/>
  <c r="AN89" i="1" s="1"/>
  <c r="AP88" i="1"/>
  <c r="AO88" i="1"/>
  <c r="AN88" i="1" s="1"/>
  <c r="AJ88" i="1"/>
  <c r="AP87" i="1"/>
  <c r="AN87" i="1" s="1"/>
  <c r="AO87" i="1"/>
  <c r="AJ87" i="1"/>
  <c r="AP86" i="1"/>
  <c r="AN86" i="1" s="1"/>
  <c r="AO86" i="1"/>
  <c r="AJ86" i="1"/>
  <c r="AP85" i="1"/>
  <c r="AO85" i="1"/>
  <c r="AJ85" i="1"/>
  <c r="AP84" i="1"/>
  <c r="AO84" i="1"/>
  <c r="AN84" i="1" s="1"/>
  <c r="AJ84" i="1"/>
  <c r="AP83" i="1"/>
  <c r="AO83" i="1"/>
  <c r="AJ83" i="1"/>
  <c r="AP82" i="1"/>
  <c r="AO82" i="1"/>
  <c r="AJ82" i="1"/>
  <c r="AP81" i="1"/>
  <c r="AN81" i="1" s="1"/>
  <c r="AO81" i="1"/>
  <c r="AJ81" i="1"/>
  <c r="AP80" i="1"/>
  <c r="AO80" i="1"/>
  <c r="AN80" i="1" s="1"/>
  <c r="AJ80" i="1"/>
  <c r="AP79" i="1"/>
  <c r="AN79" i="1" s="1"/>
  <c r="AO79" i="1"/>
  <c r="AJ79" i="1"/>
  <c r="AP78" i="1"/>
  <c r="AN78" i="1" s="1"/>
  <c r="AO78" i="1"/>
  <c r="AJ78" i="1"/>
  <c r="AP77" i="1"/>
  <c r="AO77" i="1"/>
  <c r="AN77" i="1" s="1"/>
  <c r="AJ77" i="1"/>
  <c r="AP76" i="1"/>
  <c r="AO76" i="1"/>
  <c r="AJ76" i="1"/>
  <c r="AP75" i="1"/>
  <c r="AO75" i="1"/>
  <c r="AJ75" i="1"/>
  <c r="AP74" i="1"/>
  <c r="AO74" i="1"/>
  <c r="AJ74" i="1"/>
  <c r="AP73" i="1"/>
  <c r="AN73" i="1" s="1"/>
  <c r="AO73" i="1"/>
  <c r="AJ73" i="1"/>
  <c r="AP72" i="1"/>
  <c r="AO72" i="1"/>
  <c r="AN72" i="1" s="1"/>
  <c r="AJ72" i="1"/>
  <c r="AP71" i="1"/>
  <c r="AN71" i="1" s="1"/>
  <c r="AO71" i="1"/>
  <c r="AJ71" i="1"/>
  <c r="AP70" i="1"/>
  <c r="AN70" i="1" s="1"/>
  <c r="AO70" i="1"/>
  <c r="AJ70" i="1"/>
  <c r="AP69" i="1"/>
  <c r="AO69" i="1"/>
  <c r="AJ69" i="1"/>
  <c r="AP68" i="1"/>
  <c r="AO68" i="1"/>
  <c r="AJ68" i="1"/>
  <c r="AP67" i="1"/>
  <c r="AO67" i="1"/>
  <c r="AJ67" i="1"/>
  <c r="AP66" i="1"/>
  <c r="AO66" i="1"/>
  <c r="AJ66" i="1"/>
  <c r="AP65" i="1"/>
  <c r="AO65" i="1"/>
  <c r="AJ65" i="1"/>
  <c r="AP64" i="1"/>
  <c r="AO64" i="1"/>
  <c r="AJ64" i="1"/>
  <c r="AP63" i="1"/>
  <c r="AN63" i="1" s="1"/>
  <c r="AO63" i="1"/>
  <c r="AJ63" i="1"/>
  <c r="AP62" i="1"/>
  <c r="AN62" i="1" s="1"/>
  <c r="AO62" i="1"/>
  <c r="AJ62" i="1"/>
  <c r="AP61" i="1"/>
  <c r="AO61" i="1"/>
  <c r="AN61" i="1" s="1"/>
  <c r="AJ61" i="1"/>
  <c r="AP60" i="1"/>
  <c r="AO60" i="1"/>
  <c r="AN60" i="1" s="1"/>
  <c r="AJ60" i="1"/>
  <c r="AP59" i="1"/>
  <c r="AO59" i="1"/>
  <c r="AJ59" i="1"/>
  <c r="AP58" i="1"/>
  <c r="AO58" i="1"/>
  <c r="AJ58" i="1"/>
  <c r="AP57" i="1"/>
  <c r="AO57" i="1"/>
  <c r="AN57" i="1" s="1"/>
  <c r="AJ57" i="1"/>
  <c r="AP56" i="1"/>
  <c r="AO56" i="1"/>
  <c r="AJ56" i="1"/>
  <c r="AP55" i="1"/>
  <c r="AN55" i="1" s="1"/>
  <c r="AO55" i="1"/>
  <c r="AJ55" i="1"/>
  <c r="AP54" i="1"/>
  <c r="AN54" i="1" s="1"/>
  <c r="AO54" i="1"/>
  <c r="AJ54" i="1"/>
  <c r="AP53" i="1"/>
  <c r="AO53" i="1"/>
  <c r="AJ53" i="1"/>
  <c r="AP52" i="1"/>
  <c r="AO52" i="1"/>
  <c r="AJ52" i="1"/>
  <c r="AP51" i="1"/>
  <c r="AO51" i="1"/>
  <c r="AJ51" i="1"/>
  <c r="AP50" i="1"/>
  <c r="AO50" i="1"/>
  <c r="AJ50" i="1"/>
  <c r="AP49" i="1"/>
  <c r="AN49" i="1" s="1"/>
  <c r="AO49" i="1"/>
  <c r="AJ49" i="1"/>
  <c r="AP48" i="1"/>
  <c r="AO48" i="1"/>
  <c r="AJ48" i="1"/>
  <c r="AP47" i="1"/>
  <c r="AN47" i="1" s="1"/>
  <c r="AO47" i="1"/>
  <c r="AJ47" i="1"/>
  <c r="AP46" i="1"/>
  <c r="AN46" i="1" s="1"/>
  <c r="AO46" i="1"/>
  <c r="AJ46" i="1"/>
  <c r="AP45" i="1"/>
  <c r="AO45" i="1"/>
  <c r="AN45" i="1" s="1"/>
  <c r="AJ45" i="1"/>
  <c r="AP44" i="1"/>
  <c r="AO44" i="1"/>
  <c r="AJ44" i="1"/>
  <c r="AP43" i="1"/>
  <c r="AO43" i="1"/>
  <c r="AJ43" i="1"/>
  <c r="AP42" i="1"/>
  <c r="AO42" i="1"/>
  <c r="AJ42" i="1"/>
  <c r="AP41" i="1"/>
  <c r="AO41" i="1"/>
  <c r="AJ41" i="1"/>
  <c r="AP40" i="1"/>
  <c r="AO40" i="1"/>
  <c r="AJ40" i="1"/>
  <c r="AP39" i="1"/>
  <c r="AN39" i="1" s="1"/>
  <c r="AO39" i="1"/>
  <c r="AJ39" i="1"/>
  <c r="AP38" i="1"/>
  <c r="AN38" i="1" s="1"/>
  <c r="AO38" i="1"/>
  <c r="AJ38" i="1"/>
  <c r="AP37" i="1"/>
  <c r="AO37" i="1"/>
  <c r="AJ37" i="1"/>
  <c r="AP36" i="1"/>
  <c r="AO36" i="1"/>
  <c r="AJ36" i="1"/>
  <c r="AP35" i="1"/>
  <c r="AO35" i="1"/>
  <c r="AJ35" i="1"/>
  <c r="AN35" i="1" s="1"/>
  <c r="AP34" i="1"/>
  <c r="AO34" i="1"/>
  <c r="AJ34" i="1"/>
  <c r="AP33" i="1"/>
  <c r="AO33" i="1"/>
  <c r="AN33" i="1" s="1"/>
  <c r="AJ33" i="1"/>
  <c r="AP32" i="1"/>
  <c r="AO32" i="1"/>
  <c r="AJ32" i="1"/>
  <c r="AP31" i="1"/>
  <c r="AN31" i="1" s="1"/>
  <c r="AO31" i="1"/>
  <c r="AJ31" i="1"/>
  <c r="AP30" i="1"/>
  <c r="AN30" i="1" s="1"/>
  <c r="AO30" i="1"/>
  <c r="AJ30" i="1"/>
  <c r="AP29" i="1"/>
  <c r="AO29" i="1"/>
  <c r="AJ29" i="1"/>
  <c r="AP28" i="1"/>
  <c r="AO28" i="1"/>
  <c r="AJ28" i="1"/>
  <c r="AP27" i="1"/>
  <c r="AO27" i="1"/>
  <c r="AJ27" i="1"/>
  <c r="AP26" i="1"/>
  <c r="AO26" i="1"/>
  <c r="AJ26" i="1"/>
  <c r="AP25" i="1"/>
  <c r="AO25" i="1"/>
  <c r="AJ25" i="1"/>
  <c r="AN25" i="1" s="1"/>
  <c r="AP24" i="1"/>
  <c r="AO24" i="1"/>
  <c r="AJ24" i="1"/>
  <c r="AP23" i="1"/>
  <c r="AN23" i="1" s="1"/>
  <c r="AO23" i="1"/>
  <c r="AJ23" i="1"/>
  <c r="AP22" i="1"/>
  <c r="AN22" i="1" s="1"/>
  <c r="AO22" i="1"/>
  <c r="AJ22" i="1"/>
  <c r="AP21" i="1"/>
  <c r="AO21" i="1"/>
  <c r="AJ21" i="1"/>
  <c r="AP20" i="1"/>
  <c r="AO20" i="1"/>
  <c r="AJ20" i="1"/>
  <c r="AP19" i="1"/>
  <c r="AO19" i="1"/>
  <c r="AJ19" i="1"/>
  <c r="AP18" i="1"/>
  <c r="AO18" i="1"/>
  <c r="AJ18" i="1"/>
  <c r="AP17" i="1"/>
  <c r="AO17" i="1"/>
  <c r="AJ17" i="1"/>
  <c r="AP16" i="1"/>
  <c r="AO16" i="1"/>
  <c r="AJ16" i="1"/>
  <c r="AP15" i="1"/>
  <c r="AN15" i="1" s="1"/>
  <c r="AO15" i="1"/>
  <c r="AJ15" i="1"/>
  <c r="AP14" i="1"/>
  <c r="AN14" i="1" s="1"/>
  <c r="AO14" i="1"/>
  <c r="AJ14" i="1"/>
  <c r="AP13" i="1"/>
  <c r="AO13" i="1"/>
  <c r="AJ13" i="1"/>
  <c r="AP12" i="1"/>
  <c r="AO12" i="1"/>
  <c r="AJ12" i="1"/>
  <c r="AP11" i="1"/>
  <c r="AO11" i="1"/>
  <c r="AJ11" i="1"/>
  <c r="AP10" i="1"/>
  <c r="AO10" i="1"/>
  <c r="AJ10" i="1"/>
  <c r="AP9" i="1"/>
  <c r="AO9" i="1"/>
  <c r="AJ9" i="1"/>
  <c r="AP8" i="1"/>
  <c r="AO8" i="1"/>
  <c r="AJ8" i="1"/>
  <c r="AP7" i="1"/>
  <c r="AN7" i="1" s="1"/>
  <c r="AO7" i="1"/>
  <c r="AJ7" i="1"/>
  <c r="AP6" i="1"/>
  <c r="AN6" i="1" s="1"/>
  <c r="AO6" i="1"/>
  <c r="AJ6" i="1"/>
  <c r="AP5" i="1"/>
  <c r="AO5" i="1"/>
  <c r="AN5" i="1" s="1"/>
  <c r="AJ5" i="1"/>
  <c r="AP4" i="1"/>
  <c r="AO4" i="1"/>
  <c r="AN4" i="1" s="1"/>
  <c r="AJ4" i="1"/>
  <c r="AN115" i="1" l="1"/>
  <c r="AN239" i="1"/>
  <c r="AN48" i="1"/>
  <c r="AN69" i="1"/>
  <c r="AN136" i="1"/>
  <c r="AN149" i="1"/>
  <c r="AN41" i="1"/>
  <c r="AN194" i="1"/>
  <c r="AN36" i="1"/>
  <c r="AN85" i="1"/>
  <c r="AN160" i="1"/>
  <c r="AN173" i="1"/>
  <c r="AN189" i="1"/>
  <c r="AN219" i="1"/>
  <c r="AN214" i="1"/>
  <c r="AN11" i="1"/>
  <c r="AN68" i="1"/>
  <c r="AN96" i="1"/>
  <c r="AN99" i="1"/>
  <c r="AN198" i="1"/>
  <c r="AN241" i="1"/>
  <c r="AN12" i="1"/>
  <c r="AN37" i="1"/>
  <c r="AN67" i="1"/>
  <c r="AN144" i="1"/>
  <c r="AN147" i="1"/>
  <c r="AN157" i="1"/>
  <c r="AN162" i="1"/>
  <c r="AN209" i="1"/>
  <c r="AN212" i="1"/>
  <c r="AN222" i="1"/>
  <c r="AN224" i="1"/>
  <c r="AN227" i="1"/>
  <c r="AN217" i="1"/>
  <c r="AN230" i="1"/>
  <c r="AN235" i="1"/>
  <c r="AN43" i="1"/>
  <c r="AN107" i="1"/>
  <c r="AN163" i="1"/>
  <c r="AN75" i="1"/>
  <c r="AN13" i="1"/>
  <c r="AN28" i="1"/>
  <c r="AN92" i="1"/>
  <c r="AN112" i="1"/>
  <c r="AN168" i="1"/>
  <c r="AN181" i="1"/>
  <c r="AN186" i="1"/>
  <c r="AN228" i="1"/>
  <c r="AN233" i="1"/>
  <c r="AN137" i="1"/>
  <c r="AN145" i="1"/>
  <c r="AN169" i="1"/>
  <c r="AN177" i="1"/>
  <c r="AN201" i="1"/>
  <c r="AN210" i="1"/>
  <c r="AN234" i="1"/>
  <c r="AN51" i="1"/>
  <c r="AN83" i="1"/>
  <c r="AN100" i="1"/>
  <c r="AN120" i="1"/>
  <c r="AN123" i="1"/>
  <c r="AN133" i="1"/>
  <c r="AN179" i="1"/>
  <c r="AN184" i="1"/>
  <c r="AN197" i="1"/>
  <c r="AN199" i="1"/>
  <c r="AN202" i="1"/>
  <c r="AN9" i="1"/>
  <c r="AN16" i="1"/>
  <c r="AN19" i="1"/>
  <c r="AN29" i="1"/>
  <c r="AN59" i="1"/>
  <c r="AN76" i="1"/>
  <c r="AN93" i="1"/>
  <c r="AN108" i="1"/>
  <c r="AN128" i="1"/>
  <c r="AN131" i="1"/>
  <c r="AN141" i="1"/>
  <c r="AN146" i="1"/>
  <c r="AN192" i="1"/>
  <c r="AN206" i="1"/>
  <c r="AN208" i="1"/>
  <c r="AN211" i="1"/>
  <c r="AN27" i="1"/>
  <c r="AN91" i="1"/>
  <c r="AN139" i="1"/>
  <c r="AN17" i="1"/>
  <c r="AN121" i="1"/>
  <c r="AN153" i="1"/>
  <c r="AN185" i="1"/>
  <c r="AN218" i="1"/>
  <c r="AN129" i="1"/>
  <c r="AN161" i="1"/>
  <c r="AN193" i="1"/>
  <c r="AN226" i="1"/>
  <c r="AN65" i="1"/>
  <c r="AN97" i="1"/>
  <c r="AN105" i="1"/>
  <c r="AN113" i="1"/>
  <c r="AN64" i="1"/>
  <c r="AN117" i="1"/>
  <c r="AN130" i="1"/>
  <c r="AN196" i="1"/>
  <c r="AN203" i="1"/>
  <c r="AN90" i="1"/>
  <c r="AN172" i="1"/>
  <c r="AN180" i="1"/>
  <c r="AN187" i="1"/>
  <c r="AN66" i="1"/>
  <c r="AN237" i="1"/>
  <c r="AN32" i="1"/>
  <c r="AN26" i="1"/>
  <c r="AM26" i="1"/>
  <c r="AN58" i="1"/>
  <c r="AN106" i="1"/>
  <c r="AN156" i="1"/>
  <c r="AN221" i="1"/>
  <c r="AN24" i="1"/>
  <c r="AN56" i="1"/>
  <c r="AN82" i="1"/>
  <c r="AN18" i="1"/>
  <c r="AN20" i="1"/>
  <c r="AN50" i="1"/>
  <c r="AN52" i="1"/>
  <c r="AM76" i="1"/>
  <c r="AN109" i="1"/>
  <c r="AN122" i="1"/>
  <c r="AN140" i="1"/>
  <c r="AN205" i="1"/>
  <c r="AN229" i="1"/>
  <c r="AN236" i="1"/>
  <c r="AN42" i="1"/>
  <c r="AN44" i="1"/>
  <c r="AN74" i="1"/>
  <c r="AN125" i="1"/>
  <c r="AN138" i="1"/>
  <c r="AN188" i="1"/>
  <c r="AN195" i="1"/>
  <c r="AN34" i="1"/>
  <c r="AN98" i="1"/>
  <c r="AN164" i="1"/>
  <c r="AN10" i="1"/>
  <c r="AM10" i="1"/>
  <c r="AN8" i="1"/>
  <c r="AN21" i="1"/>
  <c r="AN40" i="1"/>
  <c r="AN53" i="1"/>
  <c r="AN101" i="1"/>
  <c r="AN114" i="1"/>
  <c r="AN148" i="1"/>
  <c r="AN213" i="1"/>
  <c r="AN220" i="1"/>
  <c r="AM219" i="1"/>
  <c r="AP3" i="1"/>
  <c r="AM133" i="1" l="1"/>
  <c r="AM222" i="1"/>
  <c r="AM226" i="1"/>
  <c r="AM230" i="1"/>
  <c r="AM233" i="1"/>
  <c r="AM234" i="1"/>
  <c r="AM238" i="1"/>
  <c r="AM74" i="1"/>
  <c r="AM123" i="1"/>
  <c r="AM199" i="1"/>
  <c r="AM5" i="1"/>
  <c r="AM14" i="1"/>
  <c r="AM22" i="1"/>
  <c r="AM29" i="1"/>
  <c r="AM31" i="1"/>
  <c r="AM37" i="1"/>
  <c r="AM39" i="1"/>
  <c r="AM45" i="1"/>
  <c r="AM47" i="1"/>
  <c r="AM53" i="1"/>
  <c r="AM55" i="1"/>
  <c r="AM61" i="1"/>
  <c r="AM63" i="1"/>
  <c r="AM69" i="1"/>
  <c r="AM102" i="1"/>
  <c r="AM110" i="1"/>
  <c r="AM118" i="1"/>
  <c r="AM126" i="1"/>
  <c r="AM59" i="1" l="1"/>
  <c r="AM27" i="1"/>
  <c r="AM236" i="1"/>
  <c r="AM228" i="1"/>
  <c r="AM117" i="1"/>
  <c r="AM77" i="1"/>
  <c r="AM85" i="1"/>
  <c r="AM93" i="1"/>
  <c r="AM44" i="1"/>
  <c r="AM28" i="1"/>
  <c r="AM11" i="1"/>
  <c r="AM198" i="1"/>
  <c r="AM190" i="1"/>
  <c r="AM182" i="1"/>
  <c r="AM174" i="1"/>
  <c r="AM150" i="1"/>
  <c r="AM134" i="1"/>
  <c r="AM166" i="1"/>
  <c r="AM158" i="1"/>
  <c r="AM142" i="1"/>
  <c r="AM241" i="1"/>
  <c r="AM215" i="1"/>
  <c r="AM225" i="1"/>
  <c r="AM125" i="1"/>
  <c r="AM109" i="1"/>
  <c r="AM101" i="1"/>
  <c r="AM19" i="1"/>
  <c r="AM207" i="1"/>
  <c r="AM216" i="1"/>
  <c r="AM208" i="1"/>
  <c r="AM66" i="1"/>
  <c r="AM58" i="1"/>
  <c r="AM50" i="1"/>
  <c r="AM42" i="1"/>
  <c r="AM34" i="1"/>
  <c r="AM36" i="1"/>
  <c r="AM213" i="1"/>
  <c r="AM205" i="1"/>
  <c r="AM218" i="1"/>
  <c r="AM68" i="1"/>
  <c r="AM60" i="1"/>
  <c r="AM52" i="1"/>
  <c r="AM65" i="1"/>
  <c r="AM57" i="1"/>
  <c r="AM49" i="1"/>
  <c r="AM41" i="1"/>
  <c r="AM33" i="1"/>
  <c r="AM24" i="1"/>
  <c r="AM16" i="1"/>
  <c r="AM7" i="1"/>
  <c r="AM129" i="1"/>
  <c r="AM121" i="1"/>
  <c r="AM113" i="1"/>
  <c r="AM105" i="1"/>
  <c r="AM97" i="1"/>
  <c r="AM89" i="1"/>
  <c r="AM72" i="1"/>
  <c r="AM64" i="1"/>
  <c r="AM56" i="1"/>
  <c r="AM48" i="1"/>
  <c r="AM40" i="1"/>
  <c r="AM32" i="1"/>
  <c r="AM23" i="1"/>
  <c r="AM15" i="1"/>
  <c r="AM6" i="1"/>
  <c r="AM220" i="1"/>
  <c r="AM211" i="1"/>
  <c r="AM197" i="1"/>
  <c r="AM181" i="1"/>
  <c r="AM165" i="1"/>
  <c r="AM67" i="1"/>
  <c r="AM51" i="1"/>
  <c r="AM43" i="1"/>
  <c r="AM35" i="1"/>
  <c r="AM18" i="1"/>
  <c r="AM9" i="1"/>
  <c r="AM25" i="1"/>
  <c r="AM17" i="1"/>
  <c r="AM8" i="1"/>
  <c r="AM237" i="1"/>
  <c r="AM229" i="1"/>
  <c r="AM221" i="1"/>
  <c r="AM62" i="1"/>
  <c r="AM54" i="1"/>
  <c r="AM46" i="1"/>
  <c r="AM38" i="1"/>
  <c r="AM30" i="1"/>
  <c r="AM21" i="1"/>
  <c r="AM13" i="1"/>
  <c r="AM4" i="1"/>
  <c r="AM217" i="1"/>
  <c r="AM209" i="1"/>
  <c r="AM200" i="1"/>
  <c r="AM192" i="1"/>
  <c r="AM184" i="1"/>
  <c r="AM176" i="1"/>
  <c r="AM168" i="1"/>
  <c r="AM160" i="1"/>
  <c r="AM240" i="1"/>
  <c r="AM232" i="1"/>
  <c r="AM224" i="1"/>
  <c r="AM203" i="1"/>
  <c r="AM195" i="1"/>
  <c r="AM187" i="1"/>
  <c r="AM179" i="1"/>
  <c r="AM171" i="1"/>
  <c r="AM163" i="1"/>
  <c r="AM155" i="1"/>
  <c r="AM147" i="1"/>
  <c r="AM20" i="1"/>
  <c r="AM12" i="1"/>
  <c r="AM191" i="1"/>
  <c r="AM183" i="1"/>
  <c r="AM175" i="1"/>
  <c r="AM167" i="1"/>
  <c r="AM159" i="1"/>
  <c r="AM151" i="1"/>
  <c r="AM143" i="1"/>
  <c r="AM135" i="1"/>
  <c r="AM239" i="1"/>
  <c r="AM231" i="1"/>
  <c r="AM223" i="1"/>
  <c r="AM214" i="1"/>
  <c r="AM206" i="1"/>
  <c r="AM189" i="1"/>
  <c r="AM173" i="1"/>
  <c r="AM157" i="1"/>
  <c r="AM201" i="1"/>
  <c r="AM193" i="1"/>
  <c r="AM185" i="1"/>
  <c r="AM177" i="1"/>
  <c r="AM169" i="1"/>
  <c r="AM161" i="1"/>
  <c r="AM153" i="1"/>
  <c r="AM145" i="1"/>
  <c r="AM141" i="1"/>
  <c r="AM212" i="1"/>
  <c r="AM235" i="1"/>
  <c r="AM227" i="1"/>
  <c r="AM210" i="1"/>
  <c r="AM149" i="1"/>
  <c r="AM132" i="1"/>
  <c r="AM116" i="1"/>
  <c r="AM100" i="1"/>
  <c r="AM84" i="1"/>
  <c r="AM75" i="1"/>
  <c r="AM196" i="1"/>
  <c r="AM188" i="1"/>
  <c r="AM180" i="1"/>
  <c r="AM172" i="1"/>
  <c r="AM164" i="1"/>
  <c r="AM156" i="1"/>
  <c r="AM148" i="1"/>
  <c r="AM140" i="1"/>
  <c r="AM127" i="1"/>
  <c r="AM119" i="1"/>
  <c r="AM111" i="1"/>
  <c r="AM103" i="1"/>
  <c r="AM95" i="1"/>
  <c r="AM87" i="1"/>
  <c r="AM79" i="1"/>
  <c r="AM70" i="1"/>
  <c r="AM139" i="1"/>
  <c r="AM94" i="1"/>
  <c r="AM86" i="1"/>
  <c r="AM78" i="1"/>
  <c r="AM124" i="1"/>
  <c r="AM108" i="1"/>
  <c r="AM92" i="1"/>
  <c r="AM137" i="1"/>
  <c r="AM73" i="1"/>
  <c r="AM131" i="1"/>
  <c r="AM115" i="1"/>
  <c r="AM107" i="1"/>
  <c r="AM99" i="1"/>
  <c r="AM91" i="1"/>
  <c r="AM83" i="1"/>
  <c r="AM130" i="1"/>
  <c r="AM122" i="1"/>
  <c r="AM114" i="1"/>
  <c r="AM106" i="1"/>
  <c r="AM98" i="1"/>
  <c r="AM90" i="1"/>
  <c r="AM82" i="1"/>
  <c r="AM81" i="1"/>
  <c r="AM202" i="1"/>
  <c r="AM194" i="1"/>
  <c r="AM186" i="1"/>
  <c r="AM178" i="1"/>
  <c r="AM170" i="1"/>
  <c r="AM162" i="1"/>
  <c r="AM154" i="1"/>
  <c r="AM146" i="1"/>
  <c r="AM138" i="1"/>
  <c r="AM128" i="1"/>
  <c r="AM120" i="1"/>
  <c r="AM112" i="1"/>
  <c r="AM104" i="1"/>
  <c r="AM96" i="1"/>
  <c r="AM88" i="1"/>
  <c r="AM80" i="1"/>
  <c r="AM71" i="1"/>
  <c r="AM152" i="1"/>
  <c r="AM144" i="1"/>
  <c r="AM136" i="1"/>
  <c r="W3" i="1"/>
  <c r="M3" i="1" l="1"/>
  <c r="A2" i="7" l="1"/>
  <c r="A3" i="7" s="1"/>
  <c r="AO3" i="1" l="1"/>
  <c r="AJ3" i="1" l="1"/>
  <c r="AN3" i="1" s="1"/>
  <c r="I3" i="1" l="1"/>
  <c r="AM3" i="1" s="1"/>
</calcChain>
</file>

<file path=xl/sharedStrings.xml><?xml version="1.0" encoding="utf-8"?>
<sst xmlns="http://schemas.openxmlformats.org/spreadsheetml/2006/main" count="1432" uniqueCount="726">
  <si>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</si>
  <si>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</si>
  <si>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</si>
  <si>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</si>
  <si>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</si>
  <si>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</si>
  <si>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</si>
  <si>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</si>
  <si>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</si>
  <si>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</si>
  <si>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</si>
  <si>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</si>
  <si>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</si>
  <si>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</si>
  <si>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</si>
  <si>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</si>
  <si>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</si>
  <si>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</si>
  <si>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</si>
  <si>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</si>
  <si>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</si>
  <si>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</si>
  <si>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</si>
  <si>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</si>
  <si>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</si>
  <si>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</si>
  <si>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</si>
  <si>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</si>
  <si>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</si>
  <si>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</si>
  <si>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</si>
  <si>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</si>
  <si>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</si>
  <si>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</si>
  <si>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</si>
  <si>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</si>
  <si>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</si>
  <si>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</si>
  <si>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</si>
  <si>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</si>
  <si>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</si>
  <si>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</si>
  <si>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</si>
  <si>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</si>
  <si>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</si>
  <si>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</si>
  <si>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</si>
  <si>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</si>
  <si>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</si>
  <si>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</si>
  <si>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</si>
  <si>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</si>
  <si>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</si>
  <si>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</si>
  <si>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</si>
  <si>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</si>
  <si>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</si>
  <si>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</si>
  <si>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</si>
  <si>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</si>
  <si>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</si>
  <si>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</si>
  <si>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</si>
  <si>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</si>
  <si>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</si>
  <si>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</si>
  <si>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</si>
  <si>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</si>
  <si>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</si>
  <si>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</si>
  <si>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</si>
  <si>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</si>
  <si>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</si>
  <si>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</si>
  <si>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</si>
  <si>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</si>
  <si>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</si>
  <si>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</si>
  <si>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</si>
  <si>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</si>
  <si>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</si>
  <si>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</si>
  <si>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</si>
  <si>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</si>
  <si>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</si>
  <si>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</si>
  <si>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</si>
  <si>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</si>
  <si>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</si>
  <si>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</si>
  <si>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</si>
  <si>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</si>
  <si>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</si>
  <si>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</si>
  <si>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</si>
  <si>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</si>
  <si>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</si>
  <si>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</si>
  <si>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</si>
  <si>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</si>
  <si>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</si>
  <si>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</si>
  <si>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</si>
  <si>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</si>
  <si>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</si>
  <si>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</si>
  <si>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</si>
  <si>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</si>
  <si>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</si>
  <si>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</si>
  <si>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</si>
  <si>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</si>
  <si>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</si>
  <si>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</si>
  <si>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</si>
  <si>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</si>
  <si>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</si>
  <si>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</si>
  <si>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</si>
  <si>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</si>
  <si>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</si>
  <si>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</si>
  <si>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</si>
  <si>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</si>
  <si>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</si>
  <si>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</si>
  <si>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</si>
  <si>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</si>
  <si>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</si>
  <si>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</si>
  <si>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</si>
  <si>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</si>
  <si>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</si>
  <si>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</si>
  <si>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</si>
  <si>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</si>
  <si>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</si>
  <si>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</si>
  <si>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</si>
  <si>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</si>
  <si>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</si>
  <si>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</si>
  <si>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</si>
  <si>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</si>
  <si>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</si>
  <si>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</si>
  <si>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</si>
  <si>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</si>
  <si>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</si>
  <si>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</si>
  <si>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</si>
  <si>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</si>
  <si>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</si>
  <si>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</si>
  <si>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</si>
  <si>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</si>
  <si>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</si>
  <si>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</si>
  <si>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</si>
  <si>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</si>
  <si>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</si>
  <si>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</si>
  <si>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</si>
  <si>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</si>
  <si>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</si>
  <si>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</si>
  <si>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</si>
  <si>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</si>
  <si>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</si>
  <si>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</si>
  <si>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</si>
  <si>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</si>
  <si>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</si>
  <si>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</si>
  <si>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</si>
  <si>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</si>
  <si>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</si>
  <si>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</si>
  <si>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</si>
  <si>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</si>
  <si>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</si>
  <si>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</si>
  <si>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</si>
  <si>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</si>
  <si>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</si>
  <si>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</si>
  <si>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</si>
  <si>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</si>
  <si>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</si>
  <si>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</si>
  <si>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</si>
  <si>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</si>
  <si>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</si>
  <si>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</si>
  <si>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</si>
  <si>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</si>
  <si>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</si>
  <si>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</si>
  <si>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</si>
  <si>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</si>
  <si>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</si>
  <si>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</si>
  <si>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</si>
  <si>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</si>
  <si>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</si>
  <si>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</si>
  <si>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</si>
  <si>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</si>
  <si>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</si>
  <si>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</si>
  <si>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</si>
  <si>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</si>
  <si>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</si>
  <si>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</si>
  <si>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</si>
  <si>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</si>
  <si>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</si>
  <si>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</si>
  <si>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</si>
  <si>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</si>
  <si>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</si>
  <si>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</si>
  <si>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</si>
  <si>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</si>
  <si>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</si>
  <si>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</si>
  <si>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</si>
  <si>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</si>
  <si>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</si>
  <si>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</si>
  <si>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</si>
  <si>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</si>
  <si>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</si>
  <si>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</si>
  <si>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</si>
  <si>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</si>
  <si>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</si>
  <si>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</si>
  <si>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</si>
  <si>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</si>
  <si>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</si>
  <si>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</si>
  <si>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</si>
  <si>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</si>
  <si>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</si>
  <si>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</si>
  <si>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</si>
  <si>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</si>
  <si>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</si>
  <si>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</si>
  <si>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</si>
  <si>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</si>
  <si>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</si>
  <si>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</si>
  <si>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</si>
  <si>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</si>
  <si>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</si>
  <si>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</si>
  <si>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</si>
  <si>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</si>
  <si>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</si>
  <si>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</si>
  <si>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</si>
  <si>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</si>
  <si>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</si>
  <si>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</si>
  <si>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</si>
  <si>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</si>
  <si>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</si>
  <si>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</si>
  <si>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</si>
  <si>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</si>
  <si>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</si>
  <si>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</si>
  <si>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</si>
  <si>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</si>
  <si>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</si>
  <si>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</si>
  <si>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</si>
  <si>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</si>
  <si>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</si>
  <si>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</si>
  <si>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</si>
  <si>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</si>
  <si>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</si>
  <si>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</si>
  <si>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</si>
  <si>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</si>
  <si>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</si>
  <si>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</si>
  <si>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</si>
  <si>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</si>
  <si>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</si>
  <si>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</si>
  <si>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</si>
  <si>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</si>
  <si>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</si>
  <si>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</si>
  <si>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</si>
  <si>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</si>
  <si>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</si>
  <si>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</si>
  <si>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</si>
  <si>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</si>
  <si>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</si>
  <si>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</si>
  <si>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</si>
  <si>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</si>
  <si>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</si>
  <si>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</si>
  <si>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</si>
  <si>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</si>
  <si>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</si>
  <si>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</si>
  <si>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</si>
  <si>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</si>
  <si>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</si>
  <si>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</si>
  <si>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</si>
  <si>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</si>
  <si>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</si>
  <si>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</si>
  <si>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</si>
  <si>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</si>
  <si>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</si>
  <si>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</si>
  <si>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</si>
  <si>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</si>
  <si>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</si>
  <si>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</si>
  <si>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</si>
  <si>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</si>
  <si>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</si>
  <si>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</si>
  <si>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</si>
  <si>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</si>
  <si>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</si>
  <si>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</si>
  <si>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</si>
  <si>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</si>
  <si>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</si>
  <si>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</si>
  <si>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</si>
  <si>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</si>
  <si>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</si>
  <si>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</si>
  <si>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</si>
  <si>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</si>
  <si>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</si>
  <si>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</si>
  <si>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</si>
  <si>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</si>
  <si>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</si>
  <si>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</si>
  <si>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</si>
  <si>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</si>
  <si>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</si>
  <si>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</si>
  <si>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</si>
  <si>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</si>
  <si>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</si>
  <si>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</si>
  <si>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</si>
  <si>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</si>
  <si>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</si>
  <si>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</si>
  <si>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</si>
  <si>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</si>
  <si>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</si>
  <si>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</si>
  <si>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</si>
  <si>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</si>
  <si>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</si>
  <si>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</si>
  <si>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</si>
  <si>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</si>
  <si>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</si>
  <si>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</si>
  <si>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</si>
  <si>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</si>
  <si>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</si>
  <si>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</si>
  <si>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</si>
  <si>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</si>
  <si>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</si>
  <si>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</si>
  <si>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</si>
  <si>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</si>
  <si>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</si>
  <si>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</si>
  <si>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</si>
  <si>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</si>
  <si>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</si>
  <si>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</si>
  <si>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</si>
  <si>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</si>
  <si>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</si>
  <si>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</si>
  <si>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</si>
  <si>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</si>
  <si>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</si>
  <si>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</si>
  <si>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</si>
  <si>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</si>
  <si>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</si>
  <si>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</si>
  <si>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</si>
  <si>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</si>
  <si>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</si>
  <si>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</si>
  <si>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</si>
  <si>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</si>
  <si>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</si>
  <si>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</si>
  <si>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</si>
  <si>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</si>
  <si>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</si>
  <si>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</si>
  <si>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</si>
  <si>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</si>
  <si>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</si>
  <si>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</si>
  <si>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</si>
  <si>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</si>
  <si>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</si>
  <si>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</si>
  <si>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</si>
  <si>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</si>
  <si>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</si>
  <si>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</si>
  <si>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</si>
  <si>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</si>
  <si>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</si>
  <si>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</si>
  <si>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</si>
  <si>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</si>
  <si>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</si>
  <si>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</si>
  <si>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</si>
  <si>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</si>
  <si>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</si>
  <si>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</si>
  <si>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</si>
  <si>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</si>
  <si>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</si>
  <si>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</si>
  <si>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</si>
  <si>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</si>
  <si>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</si>
  <si>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</si>
  <si>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</si>
  <si>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</si>
  <si>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</si>
  <si>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</si>
  <si>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</si>
  <si>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</si>
  <si>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</si>
  <si>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</si>
  <si>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</si>
  <si>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</si>
  <si>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</si>
  <si>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</si>
  <si>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</si>
  <si>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</si>
  <si>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</si>
  <si>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</si>
  <si>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</si>
  <si>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</si>
  <si>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</si>
  <si>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</si>
  <si>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</si>
  <si>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</si>
  <si>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</si>
  <si>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</si>
  <si>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</si>
  <si>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</si>
  <si>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</si>
  <si>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</si>
  <si>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</si>
  <si>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</si>
  <si>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</si>
  <si>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</si>
  <si>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</si>
  <si>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</si>
  <si>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</si>
  <si>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</si>
  <si>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</si>
  <si>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</si>
  <si>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</si>
  <si>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</si>
  <si>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</si>
  <si>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</si>
  <si>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</si>
  <si>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</si>
  <si>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</si>
  <si>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</si>
  <si>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</si>
  <si>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</si>
  <si>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</si>
  <si>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</si>
  <si>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</si>
  <si>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</si>
  <si>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</si>
  <si>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</si>
  <si>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</si>
  <si>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</si>
  <si>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</si>
  <si>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</si>
  <si>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</si>
  <si>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</si>
  <si>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</si>
  <si>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</si>
  <si>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</si>
  <si>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</si>
  <si>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</si>
  <si>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</si>
  <si>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</si>
  <si>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</si>
  <si>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</si>
  <si>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</si>
  <si>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</si>
  <si>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</si>
  <si>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</si>
  <si>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</si>
  <si>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</si>
  <si>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</si>
  <si>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</si>
  <si>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</si>
  <si>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</si>
  <si>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</si>
  <si>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</si>
  <si>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</si>
  <si>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</si>
  <si>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</si>
  <si>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</si>
  <si>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</si>
  <si>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</si>
  <si>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</si>
  <si>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</si>
  <si>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</si>
  <si>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</si>
  <si>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</si>
  <si>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</si>
  <si>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</si>
  <si>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</si>
  <si>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</si>
  <si>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</si>
  <si>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</si>
  <si>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</si>
  <si>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</si>
  <si>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</si>
  <si>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</si>
  <si>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</si>
  <si>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</si>
  <si>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</si>
  <si>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</si>
  <si>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</si>
  <si>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</si>
  <si>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</si>
  <si>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</si>
  <si>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</si>
  <si>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</si>
  <si>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</si>
  <si>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</si>
  <si>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</si>
  <si>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</si>
  <si>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</si>
  <si>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</si>
  <si>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</si>
  <si>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</si>
  <si>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</si>
  <si>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</si>
  <si>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</si>
  <si>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</si>
  <si>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</si>
  <si>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</si>
  <si>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</si>
  <si>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</si>
  <si>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</si>
  <si>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</si>
  <si>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</si>
  <si>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</si>
  <si>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</si>
  <si>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</si>
  <si>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</si>
  <si>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</si>
  <si>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</si>
  <si>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</si>
  <si>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</si>
  <si>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</si>
  <si>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</si>
  <si>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</si>
  <si>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</si>
  <si>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</si>
  <si>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</si>
  <si>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</si>
  <si>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</si>
  <si>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</si>
  <si>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</si>
  <si>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</si>
  <si>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</si>
  <si>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</si>
  <si>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</si>
  <si>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</si>
  <si>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</si>
  <si>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</si>
  <si>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</si>
  <si>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</si>
  <si>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</si>
  <si>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</si>
  <si>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</si>
  <si>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</si>
  <si>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</si>
  <si>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</si>
  <si>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</si>
  <si>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</si>
  <si>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</si>
  <si>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</si>
  <si>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</si>
  <si>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</si>
  <si>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</si>
  <si>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</si>
  <si>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</si>
  <si>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</si>
  <si>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</si>
  <si>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</si>
  <si>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</si>
  <si>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</si>
  <si>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</si>
  <si>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</si>
  <si>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</si>
  <si>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</si>
  <si>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</si>
  <si>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</si>
  <si>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</si>
  <si>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</si>
  <si>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</si>
  <si>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</si>
  <si>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</si>
  <si>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</si>
  <si>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</si>
  <si>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</si>
  <si>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</si>
  <si>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</si>
  <si>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</si>
  <si>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</si>
  <si>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</si>
  <si>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</si>
  <si>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</si>
  <si>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</si>
  <si>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</si>
  <si>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</si>
  <si>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</si>
  <si>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</si>
  <si>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</si>
  <si>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</si>
  <si>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</si>
  <si>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</si>
  <si>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</si>
  <si>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</si>
  <si>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</si>
  <si>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</si>
  <si>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</si>
  <si>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</si>
  <si>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</si>
  <si>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</si>
  <si>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</si>
  <si>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</si>
  <si>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</si>
  <si>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</si>
  <si>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</si>
  <si>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</si>
  <si>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</si>
  <si>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</si>
  <si>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</si>
  <si>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</si>
  <si>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</si>
  <si>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</si>
  <si>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</si>
  <si>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</si>
  <si>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</si>
  <si>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</si>
  <si>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</si>
  <si>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</si>
  <si>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</si>
  <si>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</si>
  <si>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</si>
  <si>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</si>
  <si>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</si>
  <si>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</si>
  <si>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</si>
  <si>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</si>
  <si>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</si>
  <si>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</si>
  <si>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</si>
  <si>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</si>
  <si>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</si>
  <si>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</si>
  <si>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</si>
  <si>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</si>
  <si>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</si>
  <si>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</si>
  <si>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</si>
  <si>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</si>
  <si>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</si>
  <si>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</si>
  <si>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</si>
  <si>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</si>
  <si>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&lt;div&gt;&lt;script&gt;refreshMmt();&lt;/script&gt;&lt;table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</si>
  <si>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&lt;/tbody&gt;&lt;/table&gt;&lt;/div&gt;</t>
  </si>
  <si>
    <t>＜十戒＞に抗いし王女</t>
  </si>
  <si>
    <t>TS_BUTAI_SION_01.png</t>
  </si>
  <si>
    <t>TS_DESERT_RAMESES_02.png</t>
  </si>
  <si>
    <t>TS_GLUTTONY_JUURIA_02.png</t>
  </si>
  <si>
    <t>TS_WRATH_BLANCHETT_01.png</t>
  </si>
  <si>
    <t>宛名ノナイ光</t>
  </si>
  <si>
    <t>ハロウィンの楽しい驚き</t>
  </si>
  <si>
    <t>萬聖節</t>
  </si>
  <si>
    <t>萬聖節2020</t>
  </si>
  <si>
    <t>主に捧げるハロウィン</t>
  </si>
  <si>
    <t>ハサミで描く願い</t>
  </si>
  <si>
    <t>TS_WADA_KAGURA_02.png</t>
  </si>
  <si>
    <t>天駆ける鳳凰</t>
  </si>
  <si>
    <t>風属性耐性</t>
  </si>
  <si>
    <t>風属性耐性+20</t>
  </si>
  <si>
    <t>HP20%アップ 魔攻60％アップ 風属性耐性20％アップ &lt;強欲&gt;特効30％アップ &lt;憤怒&gt;特効30％アップ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</si>
</sst>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73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</cellXfs>
  <cellStyles count="2">
    <cellStyle name="Comma" xfId="1" builtinId="3"/>
    <cellStyle name="Normal" xfId="0" builtinId="0"/>
  </cellStyles>
  <dxfs count="28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413" Type="http://schemas.openxmlformats.org/officeDocument/2006/relationships/image" Target="../media/image237.png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415" Type="http://schemas.openxmlformats.org/officeDocument/2006/relationships/image" Target="../media/image239.png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69" Type="http://schemas.openxmlformats.org/officeDocument/2006/relationships/image" Target="../media/image35.png"/><Relationship Id="rId134" Type="http://schemas.openxmlformats.org/officeDocument/2006/relationships/image" Target="file:///C:\Users\kklau\OneDrive\Tagatame\Repo\mementos\resources\TS_GREED_MEIFAN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55" Type="http://schemas.openxmlformats.org/officeDocument/2006/relationships/image" Target="../media/image78.png"/><Relationship Id="rId176" Type="http://schemas.openxmlformats.org/officeDocument/2006/relationships/image" Target="file:///C:\Users\kklau\OneDrive\Tagatame\Repo\mementos\resources\TS_LUST_LAVINA_02.png" TargetMode="External"/><Relationship Id="rId197" Type="http://schemas.openxmlformats.org/officeDocument/2006/relationships/image" Target="../media/image99.png"/><Relationship Id="rId341" Type="http://schemas.openxmlformats.org/officeDocument/2006/relationships/image" Target="../media/image171.png"/><Relationship Id="rId362" Type="http://schemas.openxmlformats.org/officeDocument/2006/relationships/image" Target="../media/image186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22" Type="http://schemas.openxmlformats.org/officeDocument/2006/relationships/image" Target="file:///C:\Users\kklau\OneDrive\Tagatame\Repo\mementos\resources\TS_POK_MASAMUNE_01.png" TargetMode="External"/><Relationship Id="rId243" Type="http://schemas.openxmlformats.org/officeDocument/2006/relationships/image" Target="../media/image122.png"/><Relationship Id="rId264" Type="http://schemas.openxmlformats.org/officeDocument/2006/relationships/image" Target="file:///C:\Users\kklau\OneDrive\Tagatame\Repo\mementos\resources\TS_SLOTH_IKONA_01.png" TargetMode="External"/><Relationship Id="rId285" Type="http://schemas.openxmlformats.org/officeDocument/2006/relationships/image" Target="../media/image143.png"/><Relationship Id="rId17" Type="http://schemas.openxmlformats.org/officeDocument/2006/relationships/image" Target="../media/image9.png"/><Relationship Id="rId38" Type="http://schemas.openxmlformats.org/officeDocument/2006/relationships/image" Target="file:///C:\Users\kklau\OneDrive\Tagatame\Repo\mementos\resources\TS_DESERT_RETZIUS_01.png" TargetMode="External"/><Relationship Id="rId59" Type="http://schemas.openxmlformats.org/officeDocument/2006/relationships/image" Target="../media/image30.png"/><Relationship Id="rId103" Type="http://schemas.openxmlformats.org/officeDocument/2006/relationships/image" Target="../media/image52.png"/><Relationship Id="rId124" Type="http://schemas.openxmlformats.org/officeDocument/2006/relationships/image" Target="file:///C:\Users\kklau\OneDrive\Tagatame\Repo\mementos\resources\TS_GLUTTONY_RAURA_01.png" TargetMode="External"/><Relationship Id="rId310" Type="http://schemas.openxmlformats.org/officeDocument/2006/relationships/image" Target="file:///C:\Users\kklau\OneDrive\Tagatame\Repo\mementos\resources\TS_WADA_SUZUK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66" Type="http://schemas.openxmlformats.org/officeDocument/2006/relationships/image" Target="file:///C:\Users\kklau\OneDrive\Tagatame\Repo\mementos\resources\TS_LUST_ALMA_01.png" TargetMode="External"/><Relationship Id="rId187" Type="http://schemas.openxmlformats.org/officeDocument/2006/relationships/image" Target="../media/image94.png"/><Relationship Id="rId331" Type="http://schemas.openxmlformats.org/officeDocument/2006/relationships/image" Target="../media/image166.png"/><Relationship Id="rId352" Type="http://schemas.openxmlformats.org/officeDocument/2006/relationships/image" Target="file:///C:\Users\kklau\OneDrive\Tagatame\Repo\mementos\resources\TS_WRATH_ZAHAR_01.png" TargetMode="External"/><Relationship Id="rId373" Type="http://schemas.openxmlformats.org/officeDocument/2006/relationships/image" Target="../media/image197.png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411" Type="http://schemas.openxmlformats.org/officeDocument/2006/relationships/image" Target="../media/image235.png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412" Type="http://schemas.openxmlformats.org/officeDocument/2006/relationships/image" Target="../media/image236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414" Type="http://schemas.openxmlformats.org/officeDocument/2006/relationships/image" Target="../media/image238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48" Type="http://schemas.openxmlformats.org/officeDocument/2006/relationships/image" Target="file:///C:\Users\kklau\OneDrive\Tagatame\Repo\mementos\resources\TS_ENVYRIA_ALAIA_01.png" TargetMode="External"/><Relationship Id="rId113" Type="http://schemas.openxmlformats.org/officeDocument/2006/relationships/image" Target="../media/image57.png"/><Relationship Id="rId320" Type="http://schemas.openxmlformats.org/officeDocument/2006/relationships/image" Target="file:///C:\Users\kklau\OneDrive\Tagatame\Repo\mementos\resources\TS_WRATH_ANASTASIA_01.png" TargetMode="External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50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63.png"/><Relationship Id="rId63" Type="http://schemas.openxmlformats.org/officeDocument/2006/relationships/image" Target="../media/image271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286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45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58.png"/><Relationship Id="rId53" Type="http://schemas.openxmlformats.org/officeDocument/2006/relationships/image" Target="../media/image266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79.png"/><Relationship Id="rId5" Type="http://schemas.openxmlformats.org/officeDocument/2006/relationships/image" Target="../media/image242.png"/><Relationship Id="rId90" Type="http://schemas.openxmlformats.org/officeDocument/2006/relationships/image" Target="../media/image287.png"/><Relationship Id="rId95" Type="http://schemas.openxmlformats.org/officeDocument/2006/relationships/image" Target="../media/image292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53.png"/><Relationship Id="rId43" Type="http://schemas.openxmlformats.org/officeDocument/2006/relationships/image" Target="../media/image261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74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82.png"/><Relationship Id="rId3" Type="http://schemas.openxmlformats.org/officeDocument/2006/relationships/image" Target="../media/image241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48.png"/><Relationship Id="rId25" Type="http://schemas.openxmlformats.org/officeDocument/2006/relationships/image" Target="../media/image252.png"/><Relationship Id="rId33" Type="http://schemas.openxmlformats.org/officeDocument/2006/relationships/image" Target="../media/image256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69.png"/><Relationship Id="rId67" Type="http://schemas.openxmlformats.org/officeDocument/2006/relationships/image" Target="../media/image273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60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77.png"/><Relationship Id="rId83" Type="http://schemas.openxmlformats.org/officeDocument/2006/relationships/image" Target="../media/image281.png"/><Relationship Id="rId88" Type="http://schemas.openxmlformats.org/officeDocument/2006/relationships/image" Target="../media/image285.png"/><Relationship Id="rId91" Type="http://schemas.openxmlformats.org/officeDocument/2006/relationships/image" Target="../media/image288.png"/><Relationship Id="rId96" Type="http://schemas.openxmlformats.org/officeDocument/2006/relationships/image" Target="../media/image293.png"/><Relationship Id="rId1" Type="http://schemas.openxmlformats.org/officeDocument/2006/relationships/image" Target="../media/image240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47.png"/><Relationship Id="rId23" Type="http://schemas.openxmlformats.org/officeDocument/2006/relationships/image" Target="../media/image251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64.png"/><Relationship Id="rId57" Type="http://schemas.openxmlformats.org/officeDocument/2006/relationships/image" Target="../media/image268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55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72.png"/><Relationship Id="rId73" Type="http://schemas.openxmlformats.org/officeDocument/2006/relationships/image" Target="../media/image276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80.png"/><Relationship Id="rId86" Type="http://schemas.openxmlformats.org/officeDocument/2006/relationships/image" Target="../media/image283.png"/><Relationship Id="rId94" Type="http://schemas.openxmlformats.org/officeDocument/2006/relationships/image" Target="../media/image291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44.png"/><Relationship Id="rId13" Type="http://schemas.openxmlformats.org/officeDocument/2006/relationships/image" Target="../media/image246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59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67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294.png"/><Relationship Id="rId7" Type="http://schemas.openxmlformats.org/officeDocument/2006/relationships/image" Target="../media/image243.png"/><Relationship Id="rId71" Type="http://schemas.openxmlformats.org/officeDocument/2006/relationships/image" Target="../media/image275.png"/><Relationship Id="rId92" Type="http://schemas.openxmlformats.org/officeDocument/2006/relationships/image" Target="../media/image289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54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62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284.png"/><Relationship Id="rId61" Type="http://schemas.openxmlformats.org/officeDocument/2006/relationships/image" Target="../media/image270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49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57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78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65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290.png"/><Relationship Id="rId98" Type="http://schemas.openxmlformats.org/officeDocument/2006/relationships/image" Target="../media/image29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1</xdr:rowOff>
    </xdr:from>
    <xdr:to>
      <xdr:col>2</xdr:col>
      <xdr:colOff>0</xdr:colOff>
      <xdr:row>12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44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3352</xdr:rowOff>
    </xdr:from>
    <xdr:to>
      <xdr:col>2</xdr:col>
      <xdr:colOff>0</xdr:colOff>
      <xdr:row>25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2</xdr:col>
      <xdr:colOff>0</xdr:colOff>
      <xdr:row>28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2</xdr:col>
      <xdr:colOff>0</xdr:colOff>
      <xdr:row>32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2</xdr:col>
      <xdr:colOff>0</xdr:colOff>
      <xdr:row>33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35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1</xdr:rowOff>
    </xdr:from>
    <xdr:to>
      <xdr:col>2</xdr:col>
      <xdr:colOff>0</xdr:colOff>
      <xdr:row>38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461469</xdr:rowOff>
    </xdr:from>
    <xdr:to>
      <xdr:col>2</xdr:col>
      <xdr:colOff>0</xdr:colOff>
      <xdr:row>40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42</xdr:row>
      <xdr:rowOff>0</xdr:rowOff>
    </xdr:from>
    <xdr:to>
      <xdr:col>2</xdr:col>
      <xdr:colOff>7620</xdr:colOff>
      <xdr:row>42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1</xdr:rowOff>
    </xdr:from>
    <xdr:to>
      <xdr:col>2</xdr:col>
      <xdr:colOff>0</xdr:colOff>
      <xdr:row>44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3352</xdr:rowOff>
    </xdr:from>
    <xdr:to>
      <xdr:col>2</xdr:col>
      <xdr:colOff>0</xdr:colOff>
      <xdr:row>45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48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0</xdr:colOff>
      <xdr:row>49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0</xdr:colOff>
      <xdr:row>49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1</xdr:rowOff>
    </xdr:from>
    <xdr:to>
      <xdr:col>2</xdr:col>
      <xdr:colOff>0</xdr:colOff>
      <xdr:row>52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2</xdr:col>
      <xdr:colOff>0</xdr:colOff>
      <xdr:row>53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3352</xdr:rowOff>
    </xdr:from>
    <xdr:to>
      <xdr:col>2</xdr:col>
      <xdr:colOff>0</xdr:colOff>
      <xdr:row>54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3352</xdr:rowOff>
    </xdr:from>
    <xdr:to>
      <xdr:col>2</xdr:col>
      <xdr:colOff>0</xdr:colOff>
      <xdr:row>55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0</xdr:colOff>
      <xdr:row>62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1</xdr:rowOff>
    </xdr:from>
    <xdr:to>
      <xdr:col>2</xdr:col>
      <xdr:colOff>0</xdr:colOff>
      <xdr:row>62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1</xdr:rowOff>
    </xdr:from>
    <xdr:to>
      <xdr:col>2</xdr:col>
      <xdr:colOff>0</xdr:colOff>
      <xdr:row>64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3352</xdr:rowOff>
    </xdr:from>
    <xdr:to>
      <xdr:col>2</xdr:col>
      <xdr:colOff>0</xdr:colOff>
      <xdr:row>66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3352</xdr:rowOff>
    </xdr:from>
    <xdr:to>
      <xdr:col>2</xdr:col>
      <xdr:colOff>0</xdr:colOff>
      <xdr:row>67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0</xdr:colOff>
      <xdr:row>73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0</xdr:colOff>
      <xdr:row>74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1</xdr:rowOff>
    </xdr:from>
    <xdr:to>
      <xdr:col>2</xdr:col>
      <xdr:colOff>0</xdr:colOff>
      <xdr:row>78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</xdr:rowOff>
    </xdr:from>
    <xdr:to>
      <xdr:col>2</xdr:col>
      <xdr:colOff>0</xdr:colOff>
      <xdr:row>80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1</xdr:rowOff>
    </xdr:from>
    <xdr:to>
      <xdr:col>2</xdr:col>
      <xdr:colOff>0</xdr:colOff>
      <xdr:row>81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3351</xdr:rowOff>
    </xdr:from>
    <xdr:to>
      <xdr:col>2</xdr:col>
      <xdr:colOff>0</xdr:colOff>
      <xdr:row>82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3442</xdr:rowOff>
    </xdr:from>
    <xdr:to>
      <xdr:col>2</xdr:col>
      <xdr:colOff>0</xdr:colOff>
      <xdr:row>88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56042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89</xdr:row>
      <xdr:rowOff>0</xdr:rowOff>
    </xdr:from>
    <xdr:to>
      <xdr:col>2</xdr:col>
      <xdr:colOff>0</xdr:colOff>
      <xdr:row>90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4078224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1759</xdr:rowOff>
    </xdr:from>
    <xdr:to>
      <xdr:col>2</xdr:col>
      <xdr:colOff>0</xdr:colOff>
      <xdr:row>92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1363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0</xdr:colOff>
      <xdr:row>94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3537</xdr:rowOff>
    </xdr:from>
    <xdr:to>
      <xdr:col>2</xdr:col>
      <xdr:colOff>0</xdr:colOff>
      <xdr:row>95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1</xdr:rowOff>
    </xdr:from>
    <xdr:to>
      <xdr:col>2</xdr:col>
      <xdr:colOff>0</xdr:colOff>
      <xdr:row>97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1</xdr:rowOff>
    </xdr:from>
    <xdr:to>
      <xdr:col>2</xdr:col>
      <xdr:colOff>0</xdr:colOff>
      <xdr:row>98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1</xdr:rowOff>
    </xdr:from>
    <xdr:to>
      <xdr:col>2</xdr:col>
      <xdr:colOff>0</xdr:colOff>
      <xdr:row>100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</xdr:rowOff>
    </xdr:from>
    <xdr:to>
      <xdr:col>2</xdr:col>
      <xdr:colOff>0</xdr:colOff>
      <xdr:row>101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1089</xdr:colOff>
      <xdr:row>101</xdr:row>
      <xdr:rowOff>1</xdr:rowOff>
    </xdr:from>
    <xdr:to>
      <xdr:col>2</xdr:col>
      <xdr:colOff>0</xdr:colOff>
      <xdr:row>102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229" y="4636008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2</xdr:rowOff>
    </xdr:from>
    <xdr:to>
      <xdr:col>2</xdr:col>
      <xdr:colOff>0</xdr:colOff>
      <xdr:row>104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49318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2</xdr:rowOff>
    </xdr:from>
    <xdr:to>
      <xdr:col>2</xdr:col>
      <xdr:colOff>0</xdr:colOff>
      <xdr:row>106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2</xdr:rowOff>
    </xdr:from>
    <xdr:to>
      <xdr:col>2</xdr:col>
      <xdr:colOff>0</xdr:colOff>
      <xdr:row>108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2</xdr:col>
      <xdr:colOff>0</xdr:colOff>
      <xdr:row>112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0</xdr:colOff>
      <xdr:row>113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3664</xdr:rowOff>
    </xdr:from>
    <xdr:to>
      <xdr:col>2</xdr:col>
      <xdr:colOff>0</xdr:colOff>
      <xdr:row>114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1446</xdr:rowOff>
    </xdr:from>
    <xdr:to>
      <xdr:col>2</xdr:col>
      <xdr:colOff>0</xdr:colOff>
      <xdr:row>115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1125</xdr:rowOff>
    </xdr:from>
    <xdr:to>
      <xdr:col>2</xdr:col>
      <xdr:colOff>0</xdr:colOff>
      <xdr:row>117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450</xdr:rowOff>
    </xdr:from>
    <xdr:to>
      <xdr:col>2</xdr:col>
      <xdr:colOff>0</xdr:colOff>
      <xdr:row>117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773</xdr:rowOff>
    </xdr:from>
    <xdr:to>
      <xdr:col>2</xdr:col>
      <xdr:colOff>0</xdr:colOff>
      <xdr:row>119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448</xdr:rowOff>
    </xdr:from>
    <xdr:to>
      <xdr:col>1</xdr:col>
      <xdr:colOff>463647</xdr:colOff>
      <xdr:row>120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3</xdr:rowOff>
    </xdr:from>
    <xdr:to>
      <xdr:col>1</xdr:col>
      <xdr:colOff>463647</xdr:colOff>
      <xdr:row>122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</xdr:col>
      <xdr:colOff>0</xdr:colOff>
      <xdr:row>124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124</xdr:row>
      <xdr:rowOff>0</xdr:rowOff>
    </xdr:from>
    <xdr:to>
      <xdr:col>2</xdr:col>
      <xdr:colOff>0</xdr:colOff>
      <xdr:row>124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1</xdr:rowOff>
    </xdr:from>
    <xdr:to>
      <xdr:col>2</xdr:col>
      <xdr:colOff>0</xdr:colOff>
      <xdr:row>126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2</xdr:rowOff>
    </xdr:from>
    <xdr:to>
      <xdr:col>2</xdr:col>
      <xdr:colOff>0</xdr:colOff>
      <xdr:row>127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2</xdr:col>
      <xdr:colOff>0</xdr:colOff>
      <xdr:row>128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0</xdr:colOff>
      <xdr:row>130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0</xdr:colOff>
      <xdr:row>130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463061</xdr:rowOff>
    </xdr:from>
    <xdr:to>
      <xdr:col>2</xdr:col>
      <xdr:colOff>0</xdr:colOff>
      <xdr:row>133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73281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133</xdr:row>
      <xdr:rowOff>463061</xdr:rowOff>
    </xdr:from>
    <xdr:to>
      <xdr:col>2</xdr:col>
      <xdr:colOff>0</xdr:colOff>
      <xdr:row>135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2</xdr:col>
      <xdr:colOff>0</xdr:colOff>
      <xdr:row>136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463061</xdr:rowOff>
    </xdr:from>
    <xdr:to>
      <xdr:col>2</xdr:col>
      <xdr:colOff>0</xdr:colOff>
      <xdr:row>136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</xdr:col>
      <xdr:colOff>0</xdr:colOff>
      <xdr:row>138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461394</xdr:rowOff>
    </xdr:from>
    <xdr:to>
      <xdr:col>2</xdr:col>
      <xdr:colOff>0</xdr:colOff>
      <xdr:row>140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463061</xdr:rowOff>
    </xdr:from>
    <xdr:to>
      <xdr:col>2</xdr:col>
      <xdr:colOff>0</xdr:colOff>
      <xdr:row>141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449</xdr:rowOff>
    </xdr:from>
    <xdr:to>
      <xdr:col>2</xdr:col>
      <xdr:colOff>0</xdr:colOff>
      <xdr:row>142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2</xdr:col>
      <xdr:colOff>0</xdr:colOff>
      <xdr:row>144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144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2</xdr:col>
      <xdr:colOff>0</xdr:colOff>
      <xdr:row>149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463061</xdr:rowOff>
    </xdr:from>
    <xdr:to>
      <xdr:col>2</xdr:col>
      <xdr:colOff>0</xdr:colOff>
      <xdr:row>151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155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</xdr:col>
      <xdr:colOff>441961</xdr:colOff>
      <xdr:row>191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</xdr:col>
      <xdr:colOff>0</xdr:colOff>
      <xdr:row>159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2</xdr:col>
      <xdr:colOff>0</xdr:colOff>
      <xdr:row>160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463061</xdr:rowOff>
    </xdr:from>
    <xdr:to>
      <xdr:col>2</xdr:col>
      <xdr:colOff>0</xdr:colOff>
      <xdr:row>162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2</xdr:col>
      <xdr:colOff>0</xdr:colOff>
      <xdr:row>163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0</xdr:colOff>
      <xdr:row>164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2</xdr:col>
      <xdr:colOff>0</xdr:colOff>
      <xdr:row>165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2</xdr:col>
      <xdr:colOff>0</xdr:colOff>
      <xdr:row>167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171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2</xdr:rowOff>
    </xdr:from>
    <xdr:to>
      <xdr:col>2</xdr:col>
      <xdr:colOff>0</xdr:colOff>
      <xdr:row>172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1</xdr:rowOff>
    </xdr:from>
    <xdr:to>
      <xdr:col>2</xdr:col>
      <xdr:colOff>0</xdr:colOff>
      <xdr:row>173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2</xdr:col>
      <xdr:colOff>0</xdr:colOff>
      <xdr:row>173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2</xdr:col>
      <xdr:colOff>0</xdr:colOff>
      <xdr:row>176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2</xdr:col>
      <xdr:colOff>0</xdr:colOff>
      <xdr:row>177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1</xdr:rowOff>
    </xdr:from>
    <xdr:to>
      <xdr:col>2</xdr:col>
      <xdr:colOff>0</xdr:colOff>
      <xdr:row>178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1</xdr:rowOff>
    </xdr:from>
    <xdr:to>
      <xdr:col>2</xdr:col>
      <xdr:colOff>0</xdr:colOff>
      <xdr:row>180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2</xdr:col>
      <xdr:colOff>0</xdr:colOff>
      <xdr:row>181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182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2</xdr:col>
      <xdr:colOff>0</xdr:colOff>
      <xdr:row>183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0</xdr:colOff>
      <xdr:row>185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1</xdr:col>
      <xdr:colOff>463647</xdr:colOff>
      <xdr:row>187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2</xdr:col>
      <xdr:colOff>0</xdr:colOff>
      <xdr:row>190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2</xdr:col>
      <xdr:colOff>0</xdr:colOff>
      <xdr:row>192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1</xdr:rowOff>
    </xdr:from>
    <xdr:to>
      <xdr:col>2</xdr:col>
      <xdr:colOff>0</xdr:colOff>
      <xdr:row>193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1759</xdr:rowOff>
    </xdr:from>
    <xdr:to>
      <xdr:col>2</xdr:col>
      <xdr:colOff>0</xdr:colOff>
      <xdr:row>194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195</xdr:row>
      <xdr:rowOff>0</xdr:rowOff>
    </xdr:from>
    <xdr:to>
      <xdr:col>2</xdr:col>
      <xdr:colOff>0</xdr:colOff>
      <xdr:row>196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2</xdr:rowOff>
    </xdr:from>
    <xdr:to>
      <xdr:col>2</xdr:col>
      <xdr:colOff>0</xdr:colOff>
      <xdr:row>198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2</xdr:col>
      <xdr:colOff>587</xdr:colOff>
      <xdr:row>199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05316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459710</xdr:rowOff>
    </xdr:from>
    <xdr:to>
      <xdr:col>2</xdr:col>
      <xdr:colOff>0</xdr:colOff>
      <xdr:row>200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463061</xdr:rowOff>
    </xdr:from>
    <xdr:to>
      <xdr:col>2</xdr:col>
      <xdr:colOff>0</xdr:colOff>
      <xdr:row>202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2</xdr:col>
      <xdr:colOff>0</xdr:colOff>
      <xdr:row>203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2</xdr:col>
      <xdr:colOff>0</xdr:colOff>
      <xdr:row>205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2</xdr:col>
      <xdr:colOff>0</xdr:colOff>
      <xdr:row>206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</xdr:col>
      <xdr:colOff>0</xdr:colOff>
      <xdr:row>206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463061</xdr:rowOff>
    </xdr:from>
    <xdr:to>
      <xdr:col>2</xdr:col>
      <xdr:colOff>0</xdr:colOff>
      <xdr:row>208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462829</xdr:rowOff>
    </xdr:from>
    <xdr:to>
      <xdr:col>2</xdr:col>
      <xdr:colOff>0</xdr:colOff>
      <xdr:row>210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2</xdr:col>
      <xdr:colOff>0</xdr:colOff>
      <xdr:row>211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2</xdr:col>
      <xdr:colOff>0</xdr:colOff>
      <xdr:row>212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3</xdr:rowOff>
    </xdr:from>
    <xdr:to>
      <xdr:col>2</xdr:col>
      <xdr:colOff>0</xdr:colOff>
      <xdr:row>214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2</xdr:col>
      <xdr:colOff>0</xdr:colOff>
      <xdr:row>214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463061</xdr:rowOff>
    </xdr:from>
    <xdr:to>
      <xdr:col>2</xdr:col>
      <xdr:colOff>0</xdr:colOff>
      <xdr:row>216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</xdr:col>
      <xdr:colOff>0</xdr:colOff>
      <xdr:row>217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461468</xdr:rowOff>
    </xdr:from>
    <xdr:to>
      <xdr:col>2</xdr:col>
      <xdr:colOff>0</xdr:colOff>
      <xdr:row>218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</xdr:col>
      <xdr:colOff>0</xdr:colOff>
      <xdr:row>220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220</xdr:row>
      <xdr:rowOff>0</xdr:rowOff>
    </xdr:from>
    <xdr:to>
      <xdr:col>2</xdr:col>
      <xdr:colOff>0</xdr:colOff>
      <xdr:row>221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1</xdr:col>
      <xdr:colOff>463647</xdr:colOff>
      <xdr:row>223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0</xdr:rowOff>
    </xdr:from>
    <xdr:to>
      <xdr:col>2</xdr:col>
      <xdr:colOff>0</xdr:colOff>
      <xdr:row>224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463061</xdr:rowOff>
    </xdr:from>
    <xdr:to>
      <xdr:col>2</xdr:col>
      <xdr:colOff>0</xdr:colOff>
      <xdr:row>224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461628</xdr:rowOff>
    </xdr:from>
    <xdr:to>
      <xdr:col>2</xdr:col>
      <xdr:colOff>0</xdr:colOff>
      <xdr:row>226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581459"/>
          <a:ext cx="463061" cy="4644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459710</xdr:rowOff>
    </xdr:from>
    <xdr:to>
      <xdr:col>2</xdr:col>
      <xdr:colOff>0</xdr:colOff>
      <xdr:row>227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</xdr:col>
      <xdr:colOff>0</xdr:colOff>
      <xdr:row>228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463060</xdr:rowOff>
    </xdr:from>
    <xdr:to>
      <xdr:col>2</xdr:col>
      <xdr:colOff>0</xdr:colOff>
      <xdr:row>228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461395</xdr:rowOff>
    </xdr:from>
    <xdr:to>
      <xdr:col>2</xdr:col>
      <xdr:colOff>0</xdr:colOff>
      <xdr:row>231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994335"/>
          <a:ext cx="464820" cy="46824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233</xdr:row>
      <xdr:rowOff>0</xdr:rowOff>
    </xdr:from>
    <xdr:to>
      <xdr:col>2</xdr:col>
      <xdr:colOff>0</xdr:colOff>
      <xdr:row>234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2</xdr:col>
      <xdr:colOff>0</xdr:colOff>
      <xdr:row>235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2</xdr:col>
      <xdr:colOff>0</xdr:colOff>
      <xdr:row>236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</xdr:row>
      <xdr:rowOff>0</xdr:rowOff>
    </xdr:from>
    <xdr:to>
      <xdr:col>2</xdr:col>
      <xdr:colOff>0</xdr:colOff>
      <xdr:row>237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781</xdr:rowOff>
    </xdr:from>
    <xdr:to>
      <xdr:col>2</xdr:col>
      <xdr:colOff>0</xdr:colOff>
      <xdr:row>239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0</xdr:rowOff>
    </xdr:from>
    <xdr:to>
      <xdr:col>2</xdr:col>
      <xdr:colOff>0</xdr:colOff>
      <xdr:row>240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0</xdr:colOff>
      <xdr:row>116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1444</xdr:rowOff>
    </xdr:from>
    <xdr:to>
      <xdr:col>2</xdr:col>
      <xdr:colOff>0</xdr:colOff>
      <xdr:row>83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156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164</xdr:row>
      <xdr:rowOff>459710</xdr:rowOff>
    </xdr:from>
    <xdr:to>
      <xdr:col>2</xdr:col>
      <xdr:colOff>0</xdr:colOff>
      <xdr:row>166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461392</xdr:rowOff>
    </xdr:from>
    <xdr:to>
      <xdr:col>2</xdr:col>
      <xdr:colOff>0</xdr:colOff>
      <xdr:row>168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102</xdr:row>
      <xdr:rowOff>0</xdr:rowOff>
    </xdr:from>
    <xdr:to>
      <xdr:col>2</xdr:col>
      <xdr:colOff>0</xdr:colOff>
      <xdr:row>102</xdr:row>
      <xdr:rowOff>464166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6824900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</xdr:col>
      <xdr:colOff>0</xdr:colOff>
      <xdr:row>99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0</xdr:colOff>
      <xdr:row>139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85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2</xdr:col>
      <xdr:colOff>0</xdr:colOff>
      <xdr:row>148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151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463060</xdr:rowOff>
    </xdr:from>
    <xdr:to>
      <xdr:col>1</xdr:col>
      <xdr:colOff>463647</xdr:colOff>
      <xdr:row>158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459709</xdr:rowOff>
    </xdr:from>
    <xdr:to>
      <xdr:col>1</xdr:col>
      <xdr:colOff>463647</xdr:colOff>
      <xdr:row>160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31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207</xdr:row>
      <xdr:rowOff>0</xdr:rowOff>
    </xdr:from>
    <xdr:to>
      <xdr:col>2</xdr:col>
      <xdr:colOff>0</xdr:colOff>
      <xdr:row>208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231</xdr:row>
      <xdr:rowOff>0</xdr:rowOff>
    </xdr:from>
    <xdr:to>
      <xdr:col>2</xdr:col>
      <xdr:colOff>0</xdr:colOff>
      <xdr:row>232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442651</xdr:rowOff>
    </xdr:from>
    <xdr:to>
      <xdr:col>2</xdr:col>
      <xdr:colOff>0</xdr:colOff>
      <xdr:row>77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17411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1</xdr:col>
      <xdr:colOff>463647</xdr:colOff>
      <xdr:row>195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</xdr:col>
      <xdr:colOff>463647</xdr:colOff>
      <xdr:row>186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236</xdr:row>
      <xdr:rowOff>463060</xdr:rowOff>
    </xdr:from>
    <xdr:to>
      <xdr:col>2</xdr:col>
      <xdr:colOff>0</xdr:colOff>
      <xdr:row>238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1</xdr:col>
      <xdr:colOff>463647</xdr:colOff>
      <xdr:row>241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168</xdr:row>
      <xdr:rowOff>0</xdr:rowOff>
    </xdr:from>
    <xdr:to>
      <xdr:col>2</xdr:col>
      <xdr:colOff>0</xdr:colOff>
      <xdr:row>169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1</xdr:col>
      <xdr:colOff>463647</xdr:colOff>
      <xdr:row>170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232</xdr:row>
      <xdr:rowOff>0</xdr:rowOff>
    </xdr:from>
    <xdr:to>
      <xdr:col>2</xdr:col>
      <xdr:colOff>0</xdr:colOff>
      <xdr:row>233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459710</xdr:rowOff>
    </xdr:from>
    <xdr:to>
      <xdr:col>1</xdr:col>
      <xdr:colOff>463647</xdr:colOff>
      <xdr:row>222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1759</xdr:rowOff>
    </xdr:from>
    <xdr:to>
      <xdr:col>1</xdr:col>
      <xdr:colOff>463647</xdr:colOff>
      <xdr:row>105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</xdr:col>
      <xdr:colOff>463647</xdr:colOff>
      <xdr:row>147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</xdr:col>
      <xdr:colOff>0</xdr:colOff>
      <xdr:row>87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778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110</xdr:row>
      <xdr:rowOff>0</xdr:rowOff>
    </xdr:from>
    <xdr:to>
      <xdr:col>2</xdr:col>
      <xdr:colOff>0</xdr:colOff>
      <xdr:row>111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463647</xdr:colOff>
      <xdr:row>134</xdr:row>
      <xdr:rowOff>3283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32240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440860</xdr:rowOff>
    </xdr:from>
    <xdr:to>
      <xdr:col>2</xdr:col>
      <xdr:colOff>0</xdr:colOff>
      <xdr:row>42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128</xdr:row>
      <xdr:rowOff>0</xdr:rowOff>
    </xdr:from>
    <xdr:to>
      <xdr:col>2</xdr:col>
      <xdr:colOff>0</xdr:colOff>
      <xdr:row>129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463647</xdr:colOff>
      <xdr:row>121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1</xdr:col>
      <xdr:colOff>463647</xdr:colOff>
      <xdr:row>175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2</xdr:col>
      <xdr:colOff>0</xdr:colOff>
      <xdr:row>213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0</xdr:colOff>
      <xdr:row>61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463647</xdr:colOff>
      <xdr:row>108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463647</xdr:colOff>
      <xdr:row>123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1</xdr:col>
      <xdr:colOff>463647</xdr:colOff>
      <xdr:row>189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1</xdr:col>
      <xdr:colOff>463647</xdr:colOff>
      <xdr:row>191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89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107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</xdr:col>
      <xdr:colOff>0</xdr:colOff>
      <xdr:row>41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153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0</xdr:colOff>
      <xdr:row>154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2</xdr:col>
      <xdr:colOff>0</xdr:colOff>
      <xdr:row>132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10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2</xdr:col>
      <xdr:colOff>0</xdr:colOff>
      <xdr:row>155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601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</xdr:col>
      <xdr:colOff>0</xdr:colOff>
      <xdr:row>187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7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0</xdr:colOff>
      <xdr:row>230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532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6124EA86-B142-4375-9702-F7C54574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96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743EA40-6DC8-4C21-9016-8F040F94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3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0</xdr:colOff>
      <xdr:row>76</xdr:row>
      <xdr:rowOff>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09E397C-CE1F-448A-AA4A-AC5019EB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4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2</xdr:col>
      <xdr:colOff>0</xdr:colOff>
      <xdr:row>219</xdr:row>
      <xdr:rowOff>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B59A98D-1112-4991-863B-2AB1C7E7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279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2</xdr:col>
      <xdr:colOff>0</xdr:colOff>
      <xdr:row>204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A3FB038-1363-4941-8BAA-18744E2D4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771720"/>
          <a:ext cx="464820" cy="464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7</xdr:col>
      <xdr:colOff>0</xdr:colOff>
      <xdr:row>22</xdr:row>
      <xdr:rowOff>3537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538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355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464731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93499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228599</xdr:rowOff>
    </xdr:from>
    <xdr:to>
      <xdr:col>2</xdr:col>
      <xdr:colOff>0</xdr:colOff>
      <xdr:row>17</xdr:row>
      <xdr:rowOff>228600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665719"/>
          <a:ext cx="441960" cy="4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7</xdr:col>
      <xdr:colOff>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1904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-1</xdr:colOff>
      <xdr:row>10</xdr:row>
      <xdr:rowOff>468172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8" y="7051852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4918" y="235131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7524206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38604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3537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85422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2239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79056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5874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3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2091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10345783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468172</xdr:rowOff>
    </xdr:from>
    <xdr:to>
      <xdr:col>7</xdr:col>
      <xdr:colOff>0</xdr:colOff>
      <xdr:row>7</xdr:row>
      <xdr:rowOff>3537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632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1524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6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28</xdr:row>
      <xdr:rowOff>468172</xdr:rowOff>
    </xdr:from>
    <xdr:to>
      <xdr:col>2</xdr:col>
      <xdr:colOff>0</xdr:colOff>
      <xdr:row>30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7</xdr:col>
      <xdr:colOff>0</xdr:colOff>
      <xdr:row>24</xdr:row>
      <xdr:rowOff>1524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464819</xdr:rowOff>
    </xdr:from>
    <xdr:to>
      <xdr:col>7</xdr:col>
      <xdr:colOff>0</xdr:colOff>
      <xdr:row>26</xdr:row>
      <xdr:rowOff>5068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41960" cy="4698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50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40942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8</xdr:col>
      <xdr:colOff>22860</xdr:colOff>
      <xdr:row>28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8</xdr:col>
      <xdr:colOff>13176</xdr:colOff>
      <xdr:row>9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71856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4</xdr:col>
      <xdr:colOff>22860</xdr:colOff>
      <xdr:row>36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33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8</xdr:col>
      <xdr:colOff>13176</xdr:colOff>
      <xdr:row>18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90194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4</xdr:col>
      <xdr:colOff>22860</xdr:colOff>
      <xdr:row>33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656CF0-31F0-4527-8367-5A4206C6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874240"/>
          <a:ext cx="464820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43"/>
  <sheetViews>
    <sheetView zoomScaleNormal="100" workbookViewId="0">
      <pane xSplit="2" ySplit="2" topLeftCell="S236" activePane="bottomRight" state="frozen"/>
      <selection pane="topRight" activeCell="C1" sqref="C1"/>
      <selection pane="bottomLeft" activeCell="A3" sqref="A3"/>
      <selection pane="bottomRight" activeCell="AM243" sqref="AM243"/>
    </sheetView>
  </sheetViews>
  <sheetFormatPr defaultColWidth="6.44140625" defaultRowHeight="37.049999999999997" customHeight="1" x14ac:dyDescent="0.3"/>
  <cols>
    <col min="1" max="1" width="27.44140625" style="8" customWidth="1"/>
    <col min="2" max="2" width="6.77734375" style="8" customWidth="1"/>
    <col min="3" max="3" width="26" style="21" bestFit="1" customWidth="1"/>
    <col min="4" max="4" width="2.6640625" style="8" bestFit="1" customWidth="1"/>
    <col min="5" max="5" width="4.44140625" style="8" bestFit="1" customWidth="1"/>
    <col min="6" max="6" width="22" style="21" bestFit="1" customWidth="1"/>
    <col min="7" max="8" width="22.109375" style="8" bestFit="1" customWidth="1"/>
    <col min="9" max="9" width="6.44140625" style="8"/>
    <col min="10" max="10" width="6.5546875" style="22" bestFit="1" customWidth="1"/>
    <col min="11" max="18" width="6.44140625" style="22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4" customWidth="1"/>
    <col min="39" max="39" width="10.109375" style="33" customWidth="1"/>
    <col min="40" max="40" width="6.44140625" style="33" customWidth="1"/>
    <col min="41" max="41" width="6.44140625" style="36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9" t="s">
        <v>449</v>
      </c>
      <c r="J1" s="27"/>
      <c r="K1" s="27"/>
      <c r="L1" s="27"/>
      <c r="M1" s="27">
        <v>1</v>
      </c>
      <c r="N1" s="27"/>
      <c r="O1" s="27"/>
      <c r="P1" s="27"/>
      <c r="Q1" s="27">
        <v>0</v>
      </c>
      <c r="R1" s="28"/>
      <c r="S1" s="29"/>
      <c r="T1" s="29"/>
      <c r="U1" s="29"/>
      <c r="V1" s="29"/>
      <c r="W1" s="29">
        <v>1</v>
      </c>
      <c r="X1" s="29"/>
      <c r="Y1" s="64">
        <v>1</v>
      </c>
      <c r="Z1" s="29"/>
      <c r="AA1" s="30">
        <v>1</v>
      </c>
      <c r="AB1" s="27"/>
      <c r="AC1" s="27"/>
      <c r="AD1" s="27"/>
      <c r="AE1" s="27"/>
      <c r="AF1" s="27"/>
      <c r="AG1" s="27"/>
      <c r="AH1" s="27"/>
      <c r="AI1" s="27"/>
      <c r="AJ1" s="30">
        <v>1</v>
      </c>
      <c r="AL1" s="23"/>
      <c r="AM1" s="31" t="s">
        <v>535</v>
      </c>
      <c r="AN1" s="31" t="s">
        <v>536</v>
      </c>
      <c r="AO1" s="34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694</v>
      </c>
      <c r="H2" s="8" t="s">
        <v>695</v>
      </c>
      <c r="I2" s="4" t="s">
        <v>448</v>
      </c>
      <c r="J2" s="2" t="s">
        <v>5</v>
      </c>
      <c r="K2" s="2" t="s">
        <v>6</v>
      </c>
      <c r="L2" s="2" t="s">
        <v>7</v>
      </c>
      <c r="M2" s="2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692</v>
      </c>
      <c r="T2" s="5" t="s">
        <v>475</v>
      </c>
      <c r="U2" s="5" t="s">
        <v>693</v>
      </c>
      <c r="V2" s="5" t="s">
        <v>475</v>
      </c>
      <c r="W2" s="5" t="s">
        <v>8</v>
      </c>
      <c r="X2" s="5" t="s">
        <v>706</v>
      </c>
      <c r="Y2" s="65" t="s">
        <v>475</v>
      </c>
      <c r="Z2" s="5" t="s">
        <v>707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4" t="s">
        <v>8</v>
      </c>
      <c r="AL2" s="23"/>
      <c r="AM2" s="46" t="s">
        <v>708</v>
      </c>
      <c r="AN2" s="46" t="s">
        <v>704</v>
      </c>
      <c r="AO2" s="34"/>
    </row>
    <row r="3" spans="1:43" s="3" customFormat="1" ht="37.049999999999997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632</v>
      </c>
      <c r="H3" s="8"/>
      <c r="I3" s="4">
        <f t="shared" ref="I3:I87" si="0">SUMPRODUCT(J$1:AJ$1,J3:AJ3)</f>
        <v>50</v>
      </c>
      <c r="J3" s="2">
        <v>30</v>
      </c>
      <c r="K3" s="2"/>
      <c r="L3" s="2"/>
      <c r="M3" s="2">
        <f t="shared" ref="M3:M74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" si="2">MAX(AC3:AI3)</f>
        <v>30</v>
      </c>
      <c r="AL3" s="23"/>
      <c r="AM3" s="31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 /&gt;")&amp;"&lt;/span&gt;&lt;img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 /&gt;"&amp;SUBSTITUTE(H3,CHAR(10),"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 /&gt;"&amp;U3)&amp; "&lt;/td&gt;&lt;td headers='a.bonus'&gt;"&amp;T3&amp;IF(V3="","","&lt;br /&gt;"&amp;V3)&amp;"&lt;/td&gt;&lt;td headers='special'&gt;"&amp;X3&amp;IF(Z3="","","&lt;br /&gt;"&amp;Z3)&amp;"&lt;/td&gt;&lt;td headers='sp.bonus'&gt;"&amp;Y3&amp;IF(AA3="","","&lt;br /&gt;"&amp;AA3)&amp;"&lt;/td&gt;&lt;td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1" t="str">
        <f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5" t="str">
        <f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049999999999997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632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3">MAX(T4,V4)</f>
        <v>40</v>
      </c>
      <c r="X4" s="3" t="s">
        <v>634</v>
      </c>
      <c r="Y4" s="8">
        <v>30</v>
      </c>
      <c r="AA4" s="4"/>
      <c r="AB4" s="5" t="s">
        <v>578</v>
      </c>
      <c r="AD4" s="3">
        <v>20</v>
      </c>
      <c r="AF4" s="3">
        <v>40</v>
      </c>
      <c r="AJ4" s="4">
        <f t="shared" ref="AJ4:AJ67" si="4">MAX(AC4:AI4)</f>
        <v>40</v>
      </c>
      <c r="AL4" s="23"/>
      <c r="AM4" s="31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 /&gt;")&amp;"&lt;/span&gt;&lt;img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 /&gt;"&amp;SUBSTITUTE(H4,CHAR(10),"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 /&gt;"&amp;U4)&amp; "&lt;/td&gt;&lt;td headers='a.bonus'&gt;"&amp;T4&amp;IF(V4="","","&lt;br /&gt;"&amp;V4)&amp;"&lt;/td&gt;&lt;td headers='special'&gt;"&amp;X4&amp;IF(Z4="","","&lt;br /&gt;"&amp;Z4)&amp;"&lt;/td&gt;&lt;td headers='sp.bonus'&gt;"&amp;Y4&amp;IF(AA4="","","&lt;br /&gt;"&amp;AA4)&amp;"&lt;/td&gt;&lt;td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1" t="str">
        <f t="shared" ref="AN4:AN67" si="5">"document.getElementById('"&amp;AO4&amp;"').innerHTML = (b0*"&amp;TEXT(M4,0)&amp;IF(K4="","","+b1*"&amp;TEXT(K4,0)&amp;IF(L4="","","+b2*"&amp;TEXT(L4,0)))&amp;")"&amp;IF(AJ4=0,""," + (s0*"&amp;TEXT(AJ4,0)&amp;IF(AC4="","","+s1*"&amp;TEXT(AC4,0))&amp;IF(AD4="","","+s2*"&amp;TEXT(AD4,0))&amp;IF(AE4="","","+s3*"&amp;TEXT(AE4,0))&amp;IF(AF4="","","+s4*"&amp;TEXT(AF4,0))&amp;IF(AG4="","","+s5*"&amp;TEXT(AG4,0))&amp;IF(AH4="","","+s6*"&amp;TEXT(AH4,0))&amp;IF(AI4="","","+s7*"&amp;TEXT(AI4,0))&amp;")")&amp;IF(AP4="","","+ ("&amp;AP4&amp;")")&amp;";"</f>
        <v>document.getElementById('m002').innerHTML = (b0*0) + (s0*40+s2*20+s4*40)+ (e01*40+e18*30);</v>
      </c>
      <c r="AO4" s="35" t="str">
        <f t="shared" ref="AO4:AO67" si="6">"m"&amp;TEXT(ROW()-2,"000")</f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049999999999997" customHeight="1" x14ac:dyDescent="0.3">
      <c r="A5" s="3" t="s">
        <v>630</v>
      </c>
      <c r="C5" s="6" t="s">
        <v>631</v>
      </c>
      <c r="D5" s="3">
        <v>5</v>
      </c>
      <c r="E5" s="3" t="s">
        <v>39</v>
      </c>
      <c r="F5" s="15" t="s">
        <v>36</v>
      </c>
      <c r="G5" s="8" t="s">
        <v>632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3"/>
        <v>0</v>
      </c>
      <c r="Y5" s="8"/>
      <c r="AA5" s="4"/>
      <c r="AB5" s="5" t="s">
        <v>636</v>
      </c>
      <c r="AF5" s="3">
        <v>40</v>
      </c>
      <c r="AG5" s="3">
        <v>20</v>
      </c>
      <c r="AJ5" s="4">
        <f t="shared" si="4"/>
        <v>40</v>
      </c>
      <c r="AL5" s="23"/>
      <c r="AM5" s="31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 /&gt;")&amp;"&lt;/span&gt;&lt;img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 /&gt;"&amp;SUBSTITUTE(H5,CHAR(10),"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 /&gt;"&amp;U5)&amp; "&lt;/td&gt;&lt;td headers='a.bonus'&gt;"&amp;T5&amp;IF(V5="","","&lt;br /&gt;"&amp;V5)&amp;"&lt;/td&gt;&lt;td headers='special'&gt;"&amp;X5&amp;IF(Z5="","","&lt;br /&gt;"&amp;Z5)&amp;"&lt;/td&gt;&lt;td headers='sp.bonus'&gt;"&amp;Y5&amp;IF(AA5="","","&lt;br /&gt;"&amp;AA5)&amp;"&lt;/td&gt;&lt;td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1" t="str">
        <f t="shared" si="5"/>
        <v>document.getElementById('m003').innerHTML = (b0*50+b1*50) + (s0*40+s4*40+s5*20);</v>
      </c>
      <c r="AO5" s="35" t="str">
        <f t="shared" si="6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049999999999997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3"/>
        <v>30</v>
      </c>
      <c r="Y6" s="8"/>
      <c r="AA6" s="4"/>
      <c r="AB6" s="5"/>
      <c r="AC6" s="3">
        <v>15</v>
      </c>
      <c r="AG6" s="3">
        <v>15</v>
      </c>
      <c r="AJ6" s="4">
        <f t="shared" si="4"/>
        <v>15</v>
      </c>
      <c r="AL6" s="23"/>
      <c r="AM6" s="31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 /&gt;")&amp;"&lt;/span&gt;&lt;img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 /&gt;"&amp;SUBSTITUTE(H6,CHAR(10),"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 /&gt;"&amp;U6)&amp; "&lt;/td&gt;&lt;td headers='a.bonus'&gt;"&amp;T6&amp;IF(V6="","","&lt;br /&gt;"&amp;V6)&amp;"&lt;/td&gt;&lt;td headers='special'&gt;"&amp;X6&amp;IF(Z6="","","&lt;br /&gt;"&amp;Z6)&amp;"&lt;/td&gt;&lt;td headers='sp.bonus'&gt;"&amp;Y6&amp;IF(AA6="","","&lt;br /&gt;"&amp;AA6)&amp;"&lt;/td&gt;&lt;td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1" t="str">
        <f t="shared" si="5"/>
        <v>document.getElementById('m004').innerHTML = (b0*0) + (s0*15+s1*15+s5*15)+ (e01*30);</v>
      </c>
      <c r="AO6" s="35" t="str">
        <f t="shared" si="6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049999999999997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5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3"/>
        <v>0</v>
      </c>
      <c r="Y7" s="8"/>
      <c r="AA7" s="4"/>
      <c r="AB7" s="5"/>
      <c r="AJ7" s="4">
        <f t="shared" si="4"/>
        <v>0</v>
      </c>
      <c r="AL7" s="23"/>
      <c r="AM7" s="31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 /&gt;")&amp;"&lt;/span&gt;&lt;img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 /&gt;"&amp;SUBSTITUTE(H7,CHAR(10),"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 /&gt;"&amp;U7)&amp; "&lt;/td&gt;&lt;td headers='a.bonus'&gt;"&amp;T7&amp;IF(V7="","","&lt;br /&gt;"&amp;V7)&amp;"&lt;/td&gt;&lt;td headers='special'&gt;"&amp;X7&amp;IF(Z7="","","&lt;br /&gt;"&amp;Z7)&amp;"&lt;/td&gt;&lt;td headers='sp.bonus'&gt;"&amp;Y7&amp;IF(AA7="","","&lt;br /&gt;"&amp;AA7)&amp;"&lt;/td&gt;&lt;td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1" t="str">
        <f t="shared" si="5"/>
        <v>document.getElementById('m005').innerHTML = (b0*0);</v>
      </c>
      <c r="AO7" s="35" t="str">
        <f t="shared" si="6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049999999999997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3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4"/>
        <v>40</v>
      </c>
      <c r="AL8" s="23"/>
      <c r="AM8" s="31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 /&gt;")&amp;"&lt;/span&gt;&lt;img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 /&gt;"&amp;SUBSTITUTE(H8,CHAR(10),"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 /&gt;"&amp;U8)&amp; "&lt;/td&gt;&lt;td headers='a.bonus'&gt;"&amp;T8&amp;IF(V8="","","&lt;br /&gt;"&amp;V8)&amp;"&lt;/td&gt;&lt;td headers='special'&gt;"&amp;X8&amp;IF(Z8="","","&lt;br /&gt;"&amp;Z8)&amp;"&lt;/td&gt;&lt;td headers='sp.bonus'&gt;"&amp;Y8&amp;IF(AA8="","","&lt;br /&gt;"&amp;AA8)&amp;"&lt;/td&gt;&lt;td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1" t="str">
        <f t="shared" si="5"/>
        <v>document.getElementById('m006').innerHTML = (b0*30+b1*30) + (s0*40+s2*20+s5*40)+ (e02*30);</v>
      </c>
      <c r="AO8" s="35" t="str">
        <f t="shared" si="6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049999999999997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5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3"/>
        <v>0</v>
      </c>
      <c r="Y9" s="8"/>
      <c r="AA9" s="4"/>
      <c r="AB9" s="5"/>
      <c r="AD9" s="3">
        <v>30</v>
      </c>
      <c r="AJ9" s="4">
        <f t="shared" si="4"/>
        <v>30</v>
      </c>
      <c r="AL9" s="23"/>
      <c r="AM9" s="31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 /&gt;")&amp;"&lt;/span&gt;&lt;img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 /&gt;"&amp;SUBSTITUTE(H9,CHAR(10),"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 /&gt;"&amp;U9)&amp; "&lt;/td&gt;&lt;td headers='a.bonus'&gt;"&amp;T9&amp;IF(V9="","","&lt;br /&gt;"&amp;V9)&amp;"&lt;/td&gt;&lt;td headers='special'&gt;"&amp;X9&amp;IF(Z9="","","&lt;br /&gt;"&amp;Z9)&amp;"&lt;/td&gt;&lt;td headers='sp.bonus'&gt;"&amp;Y9&amp;IF(AA9="","","&lt;br /&gt;"&amp;AA9)&amp;"&lt;/td&gt;&lt;td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1" t="str">
        <f t="shared" si="5"/>
        <v>document.getElementById('m007').innerHTML = (b0*30+b1*30) + (s0*30+s2*30);</v>
      </c>
      <c r="AO9" s="35" t="str">
        <f t="shared" si="6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049999999999997" customHeight="1" x14ac:dyDescent="0.3">
      <c r="A10" s="3" t="s">
        <v>711</v>
      </c>
      <c r="C10" s="6" t="s">
        <v>715</v>
      </c>
      <c r="D10" s="3">
        <v>5</v>
      </c>
      <c r="E10" s="3" t="s">
        <v>35</v>
      </c>
      <c r="F10" s="15" t="s">
        <v>36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3"/>
        <v>0</v>
      </c>
      <c r="Y10" s="8"/>
      <c r="AA10" s="4"/>
      <c r="AB10" s="5"/>
      <c r="AJ10" s="4">
        <f t="shared" si="4"/>
        <v>0</v>
      </c>
      <c r="AL10" s="23"/>
      <c r="AM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 /&gt;")&amp;"&lt;/span&gt;&lt;img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 /&gt;"&amp;SUBSTITUTE(H10,CHAR(10),"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 /&gt;"&amp;U10)&amp; "&lt;/td&gt;&lt;td headers='a.bonus'&gt;"&amp;T10&amp;IF(V10="","","&lt;br /&gt;"&amp;V10)&amp;"&lt;/td&gt;&lt;td headers='special'&gt;"&amp;X10&amp;IF(Z10="","","&lt;br /&gt;"&amp;Z10)&amp;"&lt;/td&gt;&lt;td headers='sp.bonus'&gt;"&amp;Y10&amp;IF(AA10="","","&lt;br /&gt;"&amp;AA10)&amp;"&lt;/td&gt;&lt;td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ev groupless'&gt;&lt;td headers='icon'&gt;&lt;a href='https://www.alchemistcodedb.com/jp/card/ts-butai-sion-01'&gt;&lt;img src='resources/TS_BUTAI_SION_01.png' title='宛名ノナイ光' /&gt;&lt;/a&gt;&lt;/td&gt;&lt;td headers='name'&gt;宛名ノナイ光&lt;/td&gt;&lt;td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1" t="str">
        <f t="shared" si="5"/>
        <v>document.getElementById('m008').innerHTML = (b0*0);</v>
      </c>
      <c r="AO10" s="35" t="str">
        <f t="shared" si="6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049999999999997" customHeight="1" x14ac:dyDescent="0.3">
      <c r="A11" s="3" t="s">
        <v>46</v>
      </c>
      <c r="C11" s="6" t="s">
        <v>47</v>
      </c>
      <c r="D11" s="3">
        <v>3</v>
      </c>
      <c r="F11" s="17" t="s">
        <v>48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3"/>
        <v>0</v>
      </c>
      <c r="Y11" s="8"/>
      <c r="AA11" s="4"/>
      <c r="AB11" s="5"/>
      <c r="AJ11" s="4">
        <f t="shared" si="4"/>
        <v>0</v>
      </c>
      <c r="AL11" s="23"/>
      <c r="AM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 /&gt;")&amp;"&lt;/span&gt;&lt;img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 /&gt;"&amp;SUBSTITUTE(H11,CHAR(10),"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 /&gt;"&amp;U11)&amp; "&lt;/td&gt;&lt;td headers='a.bonus'&gt;"&amp;T11&amp;IF(V11="","","&lt;br /&gt;"&amp;V11)&amp;"&lt;/td&gt;&lt;td headers='special'&gt;"&amp;X11&amp;IF(Z11="","","&lt;br /&gt;"&amp;Z11)&amp;"&lt;/td&gt;&lt;td headers='sp.bonus'&gt;"&amp;Y11&amp;IF(AA11="","","&lt;br /&gt;"&amp;AA11)&amp;"&lt;/td&gt;&lt;td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1" t="str">
        <f t="shared" si="5"/>
        <v>document.getElementById('m009').innerHTML = (b0*0);</v>
      </c>
      <c r="AO11" s="35" t="str">
        <f t="shared" si="6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049999999999997" customHeight="1" x14ac:dyDescent="0.3">
      <c r="A12" s="3" t="s">
        <v>49</v>
      </c>
      <c r="C12" s="6" t="s">
        <v>50</v>
      </c>
      <c r="D12" s="3">
        <v>5</v>
      </c>
      <c r="E12" s="3" t="s">
        <v>35</v>
      </c>
      <c r="F12" s="15" t="s">
        <v>36</v>
      </c>
      <c r="G12" s="8"/>
      <c r="H12" s="8"/>
      <c r="I12" s="4">
        <f t="shared" si="0"/>
        <v>0</v>
      </c>
      <c r="J12" s="2"/>
      <c r="K12" s="2"/>
      <c r="L12" s="2"/>
      <c r="M12" s="2">
        <f t="shared" si="1"/>
        <v>0</v>
      </c>
      <c r="N12" s="2"/>
      <c r="O12" s="2"/>
      <c r="P12" s="2"/>
      <c r="Q12" s="2"/>
      <c r="R12" s="7"/>
      <c r="W12" s="3">
        <f t="shared" si="3"/>
        <v>0</v>
      </c>
      <c r="Y12" s="8"/>
      <c r="AA12" s="4"/>
      <c r="AB12" s="5"/>
      <c r="AJ12" s="4">
        <f t="shared" si="4"/>
        <v>0</v>
      </c>
      <c r="AL12" s="23"/>
      <c r="AM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 /&gt;")&amp;"&lt;/span&gt;&lt;img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 /&gt;"&amp;SUBSTITUTE(H12,CHAR(10),"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 /&gt;"&amp;U12)&amp; "&lt;/td&gt;&lt;td headers='a.bonus'&gt;"&amp;T12&amp;IF(V12="","","&lt;br /&gt;"&amp;V12)&amp;"&lt;/td&gt;&lt;td headers='special'&gt;"&amp;X12&amp;IF(Z12="","","&lt;br /&gt;"&amp;Z12)&amp;"&lt;/td&gt;&lt;td headers='sp.bonus'&gt;"&amp;Y12&amp;IF(AA12="","","&lt;br /&gt;"&amp;AA12)&amp;"&lt;/td&gt;&lt;td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" s="31" t="str">
        <f t="shared" si="5"/>
        <v>document.getElementById('m010').innerHTML = (b0*0);</v>
      </c>
      <c r="AO12" s="35" t="str">
        <f t="shared" si="6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/>
      </c>
    </row>
    <row r="13" spans="1:43" s="3" customFormat="1" ht="37.049999999999997" customHeight="1" x14ac:dyDescent="0.3">
      <c r="A13" s="3" t="s">
        <v>51</v>
      </c>
      <c r="C13" s="6" t="s">
        <v>52</v>
      </c>
      <c r="D13" s="3">
        <v>5</v>
      </c>
      <c r="E13" s="3" t="s">
        <v>39</v>
      </c>
      <c r="F13" s="15" t="s">
        <v>36</v>
      </c>
      <c r="G13" s="8" t="s">
        <v>523</v>
      </c>
      <c r="H13" s="8"/>
      <c r="I13" s="4">
        <f t="shared" si="0"/>
        <v>130</v>
      </c>
      <c r="J13" s="2"/>
      <c r="K13" s="2"/>
      <c r="L13" s="2"/>
      <c r="M13" s="2">
        <f t="shared" si="1"/>
        <v>0</v>
      </c>
      <c r="N13" s="2"/>
      <c r="O13" s="2"/>
      <c r="P13" s="2"/>
      <c r="Q13" s="2">
        <v>10</v>
      </c>
      <c r="R13" s="7"/>
      <c r="S13" s="3" t="s">
        <v>14</v>
      </c>
      <c r="T13" s="3">
        <v>50</v>
      </c>
      <c r="W13" s="3">
        <f t="shared" si="3"/>
        <v>50</v>
      </c>
      <c r="X13" s="3" t="s">
        <v>21</v>
      </c>
      <c r="Y13" s="8">
        <v>20</v>
      </c>
      <c r="AA13" s="4"/>
      <c r="AB13" s="5" t="s">
        <v>524</v>
      </c>
      <c r="AD13" s="3">
        <v>60</v>
      </c>
      <c r="AJ13" s="4">
        <f t="shared" si="4"/>
        <v>60</v>
      </c>
      <c r="AL13" s="23"/>
      <c r="AM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 /&gt;")&amp;"&lt;/span&gt;&lt;img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 /&gt;"&amp;SUBSTITUTE(H13,CHAR(10),"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 /&gt;"&amp;U13)&amp; "&lt;/td&gt;&lt;td headers='a.bonus'&gt;"&amp;T13&amp;IF(V13="","","&lt;br /&gt;"&amp;V13)&amp;"&lt;/td&gt;&lt;td headers='special'&gt;"&amp;X13&amp;IF(Z13="","","&lt;br /&gt;"&amp;Z13)&amp;"&lt;/td&gt;&lt;td headers='sp.bonus'&gt;"&amp;Y13&amp;IF(AA13="","","&lt;br /&gt;"&amp;AA13)&amp;"&lt;/td&gt;&lt;td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3" s="31" t="str">
        <f t="shared" si="5"/>
        <v>document.getElementById('m011').innerHTML = (b0*0) + (s0*60+s2*60)+ (e01*50+e12*20);</v>
      </c>
      <c r="AO13" s="35" t="str">
        <f t="shared" si="6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>e01*50+e12*20</v>
      </c>
    </row>
    <row r="14" spans="1:43" s="3" customFormat="1" ht="37.049999999999997" customHeight="1" x14ac:dyDescent="0.3">
      <c r="A14" s="3" t="s">
        <v>53</v>
      </c>
      <c r="C14" s="6" t="s">
        <v>54</v>
      </c>
      <c r="D14" s="3">
        <v>5</v>
      </c>
      <c r="E14" s="3" t="s">
        <v>35</v>
      </c>
      <c r="F14" s="15" t="s">
        <v>36</v>
      </c>
      <c r="G14" s="8" t="s">
        <v>523</v>
      </c>
      <c r="H14" s="8"/>
      <c r="I14" s="4">
        <f t="shared" si="0"/>
        <v>60</v>
      </c>
      <c r="J14" s="2">
        <v>30</v>
      </c>
      <c r="K14" s="2"/>
      <c r="L14" s="2">
        <v>30</v>
      </c>
      <c r="M14" s="2">
        <f t="shared" si="1"/>
        <v>30</v>
      </c>
      <c r="N14" s="2"/>
      <c r="O14" s="2"/>
      <c r="P14" s="2"/>
      <c r="Q14" s="2"/>
      <c r="R14" s="7"/>
      <c r="W14" s="3">
        <f t="shared" si="3"/>
        <v>0</v>
      </c>
      <c r="Y14" s="8"/>
      <c r="AA14" s="4"/>
      <c r="AB14" s="5"/>
      <c r="AE14" s="3">
        <v>30</v>
      </c>
      <c r="AJ14" s="4">
        <f t="shared" si="4"/>
        <v>30</v>
      </c>
      <c r="AL14" s="23"/>
      <c r="AM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 /&gt;")&amp;"&lt;/span&gt;&lt;img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 /&gt;"&amp;SUBSTITUTE(H14,CHAR(10),"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 /&gt;"&amp;U14)&amp; "&lt;/td&gt;&lt;td headers='a.bonus'&gt;"&amp;T14&amp;IF(V14="","","&lt;br /&gt;"&amp;V14)&amp;"&lt;/td&gt;&lt;td headers='special'&gt;"&amp;X14&amp;IF(Z14="","","&lt;br /&gt;"&amp;Z14)&amp;"&lt;/td&gt;&lt;td headers='sp.bonus'&gt;"&amp;Y14&amp;IF(AA14="","","&lt;br /&gt;"&amp;AA14)&amp;"&lt;/td&gt;&lt;td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4" s="31" t="str">
        <f t="shared" si="5"/>
        <v>document.getElementById('m012').innerHTML = (b0*30) + (s0*30+s3*30);</v>
      </c>
      <c r="AO14" s="35" t="str">
        <f t="shared" si="6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049999999999997" customHeight="1" x14ac:dyDescent="0.3">
      <c r="A15" s="3" t="s">
        <v>55</v>
      </c>
      <c r="C15" s="6" t="s">
        <v>56</v>
      </c>
      <c r="D15" s="3">
        <v>4</v>
      </c>
      <c r="F15" s="15" t="s">
        <v>428</v>
      </c>
      <c r="G15" s="8" t="s">
        <v>57</v>
      </c>
      <c r="H15" s="8"/>
      <c r="I15" s="4">
        <f t="shared" si="0"/>
        <v>30</v>
      </c>
      <c r="J15" s="2">
        <v>20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W15" s="3">
        <f t="shared" si="3"/>
        <v>0</v>
      </c>
      <c r="Y15" s="8"/>
      <c r="AA15" s="4"/>
      <c r="AB15" s="5"/>
      <c r="AJ15" s="4">
        <f t="shared" si="4"/>
        <v>0</v>
      </c>
      <c r="AL15" s="23"/>
      <c r="AM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 /&gt;")&amp;"&lt;/span&gt;&lt;img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 /&gt;"&amp;SUBSTITUTE(H15,CHAR(10),"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 /&gt;"&amp;U15)&amp; "&lt;/td&gt;&lt;td headers='a.bonus'&gt;"&amp;T15&amp;IF(V15="","","&lt;br /&gt;"&amp;V15)&amp;"&lt;/td&gt;&lt;td headers='special'&gt;"&amp;X15&amp;IF(Z15="","","&lt;br /&gt;"&amp;Z15)&amp;"&lt;/td&gt;&lt;td headers='sp.bonus'&gt;"&amp;Y15&amp;IF(AA15="","","&lt;br /&gt;"&amp;AA15)&amp;"&lt;/td&gt;&lt;td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" s="31" t="str">
        <f t="shared" si="5"/>
        <v>document.getElementById('m013').innerHTML = (b0*30+b1*30);</v>
      </c>
      <c r="AO15" s="35" t="str">
        <f t="shared" si="6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/>
      </c>
    </row>
    <row r="16" spans="1:43" s="3" customFormat="1" ht="37.049999999999997" customHeight="1" x14ac:dyDescent="0.3">
      <c r="A16" s="3" t="s">
        <v>58</v>
      </c>
      <c r="C16" s="6" t="s">
        <v>59</v>
      </c>
      <c r="D16" s="3">
        <v>5</v>
      </c>
      <c r="F16" s="15" t="s">
        <v>428</v>
      </c>
      <c r="G16" s="8" t="s">
        <v>57</v>
      </c>
      <c r="H16" s="8"/>
      <c r="I16" s="4">
        <f t="shared" si="0"/>
        <v>90</v>
      </c>
      <c r="J16" s="2">
        <v>40</v>
      </c>
      <c r="K16" s="2">
        <v>30</v>
      </c>
      <c r="L16" s="2"/>
      <c r="M16" s="2">
        <f t="shared" si="1"/>
        <v>30</v>
      </c>
      <c r="N16" s="2"/>
      <c r="O16" s="2"/>
      <c r="P16" s="2"/>
      <c r="Q16" s="2"/>
      <c r="R16" s="7"/>
      <c r="S16" s="5" t="s">
        <v>15</v>
      </c>
      <c r="T16" s="3">
        <v>30</v>
      </c>
      <c r="U16" s="5"/>
      <c r="W16" s="3">
        <f t="shared" si="3"/>
        <v>30</v>
      </c>
      <c r="Y16" s="8"/>
      <c r="AA16" s="4"/>
      <c r="AB16" s="5"/>
      <c r="AC16" s="3">
        <v>30</v>
      </c>
      <c r="AF16" s="3">
        <v>30</v>
      </c>
      <c r="AJ16" s="4">
        <f t="shared" si="4"/>
        <v>30</v>
      </c>
      <c r="AL16" s="23"/>
      <c r="AM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 /&gt;")&amp;"&lt;/span&gt;&lt;img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 /&gt;"&amp;SUBSTITUTE(H16,CHAR(10),"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 /&gt;"&amp;U16)&amp; "&lt;/td&gt;&lt;td headers='a.bonus'&gt;"&amp;T16&amp;IF(V16="","","&lt;br /&gt;"&amp;V16)&amp;"&lt;/td&gt;&lt;td headers='special'&gt;"&amp;X16&amp;IF(Z16="","","&lt;br /&gt;"&amp;Z16)&amp;"&lt;/td&gt;&lt;td headers='sp.bonus'&gt;"&amp;Y16&amp;IF(AA16="","","&lt;br /&gt;"&amp;AA16)&amp;"&lt;/td&gt;&lt;td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1" t="str">
        <f t="shared" si="5"/>
        <v>document.getElementById('m014').innerHTML = (b0*30+b1*30) + (s0*30+s1*30+s4*30)+ (e02*30);</v>
      </c>
      <c r="AO16" s="35" t="str">
        <f t="shared" si="6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e02*30</v>
      </c>
    </row>
    <row r="17" spans="1:42" s="3" customFormat="1" ht="37.049999999999997" customHeight="1" x14ac:dyDescent="0.3">
      <c r="A17" s="3" t="s">
        <v>519</v>
      </c>
      <c r="C17" s="6" t="s">
        <v>525</v>
      </c>
      <c r="D17" s="3">
        <v>5</v>
      </c>
      <c r="E17" s="3" t="s">
        <v>39</v>
      </c>
      <c r="F17" s="15" t="s">
        <v>428</v>
      </c>
      <c r="G17" s="8" t="s">
        <v>57</v>
      </c>
      <c r="H17" s="8"/>
      <c r="I17" s="4">
        <f t="shared" si="0"/>
        <v>110</v>
      </c>
      <c r="J17" s="2"/>
      <c r="K17" s="2">
        <v>20</v>
      </c>
      <c r="L17" s="2"/>
      <c r="M17" s="2">
        <f t="shared" si="1"/>
        <v>20</v>
      </c>
      <c r="N17" s="2"/>
      <c r="O17" s="2"/>
      <c r="P17" s="2">
        <v>20</v>
      </c>
      <c r="Q17" s="2"/>
      <c r="R17" s="7"/>
      <c r="S17" s="5" t="s">
        <v>15</v>
      </c>
      <c r="T17" s="3">
        <v>40</v>
      </c>
      <c r="U17" s="5"/>
      <c r="W17" s="3">
        <f t="shared" si="3"/>
        <v>40</v>
      </c>
      <c r="X17" s="3" t="s">
        <v>20</v>
      </c>
      <c r="Y17" s="8">
        <v>20</v>
      </c>
      <c r="AA17" s="4"/>
      <c r="AB17" s="5"/>
      <c r="AC17" s="3">
        <v>30</v>
      </c>
      <c r="AF17" s="3">
        <v>30</v>
      </c>
      <c r="AJ17" s="4">
        <f t="shared" si="4"/>
        <v>30</v>
      </c>
      <c r="AL17" s="23"/>
      <c r="AM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 /&gt;")&amp;"&lt;/span&gt;&lt;img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 /&gt;"&amp;SUBSTITUTE(H17,CHAR(10),"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 /&gt;"&amp;U17)&amp; "&lt;/td&gt;&lt;td headers='a.bonus'&gt;"&amp;T17&amp;IF(V17="","","&lt;br /&gt;"&amp;V17)&amp;"&lt;/td&gt;&lt;td headers='special'&gt;"&amp;X17&amp;IF(Z17="","","&lt;br /&gt;"&amp;Z17)&amp;"&lt;/td&gt;&lt;td headers='sp.bonus'&gt;"&amp;Y17&amp;IF(AA17="","","&lt;br /&gt;"&amp;AA17)&amp;"&lt;/td&gt;&lt;td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7" s="31" t="str">
        <f t="shared" si="5"/>
        <v>document.getElementById('m015').innerHTML = (b0*20+b1*20) + (s0*30+s1*30+s4*30)+ (e02*40+e11*20);</v>
      </c>
      <c r="AO17" s="35" t="str">
        <f t="shared" si="6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e02*40+e11*20</v>
      </c>
    </row>
    <row r="18" spans="1:42" s="3" customFormat="1" ht="37.049999999999997" customHeight="1" x14ac:dyDescent="0.3">
      <c r="A18" s="3" t="s">
        <v>60</v>
      </c>
      <c r="C18" s="6" t="s">
        <v>61</v>
      </c>
      <c r="D18" s="3">
        <v>3</v>
      </c>
      <c r="F18" s="15" t="s">
        <v>428</v>
      </c>
      <c r="G18" s="8" t="s">
        <v>57</v>
      </c>
      <c r="H18" s="8"/>
      <c r="I18" s="4">
        <f t="shared" si="0"/>
        <v>10</v>
      </c>
      <c r="J18" s="2">
        <v>20</v>
      </c>
      <c r="K18" s="2"/>
      <c r="L18" s="2"/>
      <c r="M18" s="2">
        <f t="shared" si="1"/>
        <v>0</v>
      </c>
      <c r="N18" s="2"/>
      <c r="O18" s="2"/>
      <c r="P18" s="2"/>
      <c r="Q18" s="2"/>
      <c r="R18" s="7"/>
      <c r="S18" s="3" t="s">
        <v>14</v>
      </c>
      <c r="T18" s="3">
        <v>10</v>
      </c>
      <c r="W18" s="3">
        <f t="shared" si="3"/>
        <v>10</v>
      </c>
      <c r="Y18" s="8"/>
      <c r="AA18" s="4"/>
      <c r="AB18" s="5" t="s">
        <v>488</v>
      </c>
      <c r="AJ18" s="4">
        <f t="shared" si="4"/>
        <v>0</v>
      </c>
      <c r="AL18" s="23"/>
      <c r="AM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 /&gt;")&amp;"&lt;/span&gt;&lt;img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 /&gt;"&amp;SUBSTITUTE(H18,CHAR(10),"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 /&gt;"&amp;U18)&amp; "&lt;/td&gt;&lt;td headers='a.bonus'&gt;"&amp;T18&amp;IF(V18="","","&lt;br /&gt;"&amp;V18)&amp;"&lt;/td&gt;&lt;td headers='special'&gt;"&amp;X18&amp;IF(Z18="","","&lt;br /&gt;"&amp;Z18)&amp;"&lt;/td&gt;&lt;td headers='sp.bonus'&gt;"&amp;Y18&amp;IF(AA18="","","&lt;br /&gt;"&amp;AA18)&amp;"&lt;/td&gt;&lt;td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" s="31" t="str">
        <f t="shared" si="5"/>
        <v>document.getElementById('m016').innerHTML = (b0*0)+ (e01*10);</v>
      </c>
      <c r="AO18" s="35" t="str">
        <f t="shared" si="6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>e01*10</v>
      </c>
    </row>
    <row r="19" spans="1:42" s="3" customFormat="1" ht="37.049999999999997" customHeight="1" x14ac:dyDescent="0.3">
      <c r="A19" s="3" t="s">
        <v>62</v>
      </c>
      <c r="C19" s="6" t="s">
        <v>63</v>
      </c>
      <c r="D19" s="3">
        <v>4</v>
      </c>
      <c r="F19" s="15" t="s">
        <v>428</v>
      </c>
      <c r="G19" s="8" t="s">
        <v>57</v>
      </c>
      <c r="H19" s="8"/>
      <c r="I19" s="4">
        <f t="shared" si="0"/>
        <v>60</v>
      </c>
      <c r="J19" s="2"/>
      <c r="K19" s="2">
        <v>30</v>
      </c>
      <c r="L19" s="2"/>
      <c r="M19" s="2">
        <f t="shared" si="1"/>
        <v>30</v>
      </c>
      <c r="N19" s="2"/>
      <c r="O19" s="2"/>
      <c r="P19" s="2"/>
      <c r="Q19" s="2"/>
      <c r="R19" s="7"/>
      <c r="W19" s="3">
        <f t="shared" si="3"/>
        <v>0</v>
      </c>
      <c r="Y19" s="8"/>
      <c r="AA19" s="4"/>
      <c r="AB19" s="5" t="s">
        <v>543</v>
      </c>
      <c r="AF19" s="3">
        <v>30</v>
      </c>
      <c r="AJ19" s="4">
        <f t="shared" si="4"/>
        <v>30</v>
      </c>
      <c r="AL19" s="23"/>
      <c r="AM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 /&gt;")&amp;"&lt;/span&gt;&lt;img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 /&gt;"&amp;SUBSTITUTE(H19,CHAR(10),"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 /&gt;"&amp;U19)&amp; "&lt;/td&gt;&lt;td headers='a.bonus'&gt;"&amp;T19&amp;IF(V19="","","&lt;br /&gt;"&amp;V19)&amp;"&lt;/td&gt;&lt;td headers='special'&gt;"&amp;X19&amp;IF(Z19="","","&lt;br /&gt;"&amp;Z19)&amp;"&lt;/td&gt;&lt;td headers='sp.bonus'&gt;"&amp;Y19&amp;IF(AA19="","","&lt;br /&gt;"&amp;AA19)&amp;"&lt;/td&gt;&lt;td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9" s="31" t="str">
        <f t="shared" si="5"/>
        <v>document.getElementById('m017').innerHTML = (b0*30+b1*30) + (s0*30+s4*30);</v>
      </c>
      <c r="AO19" s="35" t="str">
        <f t="shared" si="6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049999999999997" customHeight="1" x14ac:dyDescent="0.3">
      <c r="A20" s="3" t="s">
        <v>64</v>
      </c>
      <c r="C20" s="6" t="s">
        <v>65</v>
      </c>
      <c r="D20" s="3">
        <v>5</v>
      </c>
      <c r="F20" s="15" t="s">
        <v>428</v>
      </c>
      <c r="G20" s="8" t="s">
        <v>57</v>
      </c>
      <c r="H20" s="8"/>
      <c r="I20" s="4">
        <f t="shared" si="0"/>
        <v>80</v>
      </c>
      <c r="J20" s="2">
        <v>30</v>
      </c>
      <c r="K20" s="2">
        <v>50</v>
      </c>
      <c r="L20" s="2"/>
      <c r="M20" s="2">
        <f t="shared" si="1"/>
        <v>50</v>
      </c>
      <c r="N20" s="2"/>
      <c r="O20" s="2"/>
      <c r="P20" s="2"/>
      <c r="Q20" s="2"/>
      <c r="R20" s="7"/>
      <c r="W20" s="3">
        <f t="shared" si="3"/>
        <v>0</v>
      </c>
      <c r="Y20" s="8"/>
      <c r="AA20" s="4"/>
      <c r="AB20" s="5" t="s">
        <v>544</v>
      </c>
      <c r="AF20" s="3">
        <v>30</v>
      </c>
      <c r="AG20" s="3">
        <v>30</v>
      </c>
      <c r="AJ20" s="4">
        <f t="shared" si="4"/>
        <v>30</v>
      </c>
      <c r="AL20" s="23"/>
      <c r="AM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 /&gt;")&amp;"&lt;/span&gt;&lt;img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 /&gt;"&amp;SUBSTITUTE(H20,CHAR(10),"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 /&gt;"&amp;U20)&amp; "&lt;/td&gt;&lt;td headers='a.bonus'&gt;"&amp;T20&amp;IF(V20="","","&lt;br /&gt;"&amp;V20)&amp;"&lt;/td&gt;&lt;td headers='special'&gt;"&amp;X20&amp;IF(Z20="","","&lt;br /&gt;"&amp;Z20)&amp;"&lt;/td&gt;&lt;td headers='sp.bonus'&gt;"&amp;Y20&amp;IF(AA20="","","&lt;br /&gt;"&amp;AA20)&amp;"&lt;/td&gt;&lt;td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20" s="31" t="str">
        <f t="shared" si="5"/>
        <v>document.getElementById('m018').innerHTML = (b0*50+b1*50) + (s0*30+s4*30+s5*30);</v>
      </c>
      <c r="AO20" s="35" t="str">
        <f t="shared" si="6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049999999999997" customHeight="1" x14ac:dyDescent="0.3">
      <c r="A21" s="3" t="s">
        <v>66</v>
      </c>
      <c r="C21" s="6" t="s">
        <v>67</v>
      </c>
      <c r="D21" s="3">
        <v>5</v>
      </c>
      <c r="F21" s="15" t="s">
        <v>428</v>
      </c>
      <c r="G21" s="8" t="s">
        <v>68</v>
      </c>
      <c r="H21" s="8"/>
      <c r="I21" s="4">
        <f t="shared" si="0"/>
        <v>90</v>
      </c>
      <c r="J21" s="2">
        <v>40</v>
      </c>
      <c r="K21" s="2">
        <v>30</v>
      </c>
      <c r="L21" s="2"/>
      <c r="M21" s="2">
        <f t="shared" si="1"/>
        <v>30</v>
      </c>
      <c r="N21" s="2"/>
      <c r="O21" s="2"/>
      <c r="P21" s="2"/>
      <c r="Q21" s="2">
        <v>5</v>
      </c>
      <c r="R21" s="7"/>
      <c r="W21" s="3">
        <f t="shared" si="3"/>
        <v>0</v>
      </c>
      <c r="Y21" s="8"/>
      <c r="AA21" s="4"/>
      <c r="AB21" s="5" t="s">
        <v>486</v>
      </c>
      <c r="AH21" s="3">
        <v>60</v>
      </c>
      <c r="AJ21" s="4">
        <f t="shared" si="4"/>
        <v>60</v>
      </c>
      <c r="AL21" s="23"/>
      <c r="AM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 /&gt;")&amp;"&lt;/span&gt;&lt;img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 /&gt;"&amp;SUBSTITUTE(H21,CHAR(10),"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 /&gt;"&amp;U21)&amp; "&lt;/td&gt;&lt;td headers='a.bonus'&gt;"&amp;T21&amp;IF(V21="","","&lt;br /&gt;"&amp;V21)&amp;"&lt;/td&gt;&lt;td headers='special'&gt;"&amp;X21&amp;IF(Z21="","","&lt;br /&gt;"&amp;Z21)&amp;"&lt;/td&gt;&lt;td headers='sp.bonus'&gt;"&amp;Y21&amp;IF(AA21="","","&lt;br /&gt;"&amp;AA21)&amp;"&lt;/td&gt;&lt;td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" s="31" t="str">
        <f t="shared" si="5"/>
        <v>document.getElementById('m019').innerHTML = (b0*30+b1*30) + (s0*60+s6*60);</v>
      </c>
      <c r="AO21" s="35" t="str">
        <f t="shared" si="6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/>
      </c>
    </row>
    <row r="22" spans="1:42" s="3" customFormat="1" ht="37.049999999999997" customHeight="1" x14ac:dyDescent="0.3">
      <c r="A22" s="3" t="s">
        <v>69</v>
      </c>
      <c r="C22" s="6" t="s">
        <v>70</v>
      </c>
      <c r="D22" s="3">
        <v>5</v>
      </c>
      <c r="E22" s="3" t="s">
        <v>39</v>
      </c>
      <c r="F22" s="15" t="s">
        <v>428</v>
      </c>
      <c r="G22" s="8" t="s">
        <v>68</v>
      </c>
      <c r="H22" s="8"/>
      <c r="I22" s="4">
        <f t="shared" si="0"/>
        <v>80</v>
      </c>
      <c r="J22" s="2">
        <v>40</v>
      </c>
      <c r="K22" s="2">
        <v>20</v>
      </c>
      <c r="L22" s="2"/>
      <c r="M22" s="2">
        <f t="shared" si="1"/>
        <v>20</v>
      </c>
      <c r="N22" s="2"/>
      <c r="O22" s="2"/>
      <c r="P22" s="2"/>
      <c r="Q22" s="2"/>
      <c r="R22" s="7"/>
      <c r="W22" s="3">
        <f t="shared" si="3"/>
        <v>0</v>
      </c>
      <c r="X22" s="3" t="s">
        <v>20</v>
      </c>
      <c r="Y22" s="8">
        <v>20</v>
      </c>
      <c r="AA22" s="4"/>
      <c r="AB22" s="5" t="s">
        <v>544</v>
      </c>
      <c r="AE22" s="3">
        <v>40</v>
      </c>
      <c r="AF22" s="3">
        <v>20</v>
      </c>
      <c r="AJ22" s="4">
        <f t="shared" si="4"/>
        <v>40</v>
      </c>
      <c r="AL22" s="23"/>
      <c r="AM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 /&gt;")&amp;"&lt;/span&gt;&lt;img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 /&gt;"&amp;SUBSTITUTE(H22,CHAR(10),"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 /&gt;"&amp;U22)&amp; "&lt;/td&gt;&lt;td headers='a.bonus'&gt;"&amp;T22&amp;IF(V22="","","&lt;br /&gt;"&amp;V22)&amp;"&lt;/td&gt;&lt;td headers='special'&gt;"&amp;X22&amp;IF(Z22="","","&lt;br /&gt;"&amp;Z22)&amp;"&lt;/td&gt;&lt;td headers='sp.bonus'&gt;"&amp;Y22&amp;IF(AA22="","","&lt;br /&gt;"&amp;AA22)&amp;"&lt;/td&gt;&lt;td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id='m020'&gt;80&lt;/td&gt;&lt;td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2" s="31" t="str">
        <f t="shared" si="5"/>
        <v>document.getElementById('m020').innerHTML = (b0*20+b1*20) + (s0*40+s3*40+s4*20)+ (e11*20);</v>
      </c>
      <c r="AO22" s="35" t="str">
        <f t="shared" si="6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>e11*20</v>
      </c>
    </row>
    <row r="23" spans="1:42" s="3" customFormat="1" ht="37.049999999999997" customHeight="1" x14ac:dyDescent="0.3">
      <c r="A23" s="3" t="s">
        <v>71</v>
      </c>
      <c r="C23" s="6" t="s">
        <v>72</v>
      </c>
      <c r="D23" s="3">
        <v>5</v>
      </c>
      <c r="E23" s="3" t="s">
        <v>39</v>
      </c>
      <c r="F23" s="15" t="s">
        <v>428</v>
      </c>
      <c r="G23" s="8" t="s">
        <v>57</v>
      </c>
      <c r="H23" s="8"/>
      <c r="I23" s="4">
        <f t="shared" si="0"/>
        <v>45</v>
      </c>
      <c r="J23" s="2">
        <v>60</v>
      </c>
      <c r="K23" s="2">
        <v>15</v>
      </c>
      <c r="L23" s="2">
        <v>15</v>
      </c>
      <c r="M23" s="2">
        <f t="shared" si="1"/>
        <v>15</v>
      </c>
      <c r="N23" s="2"/>
      <c r="O23" s="2"/>
      <c r="P23" s="2"/>
      <c r="Q23" s="2"/>
      <c r="R23" s="7"/>
      <c r="W23" s="3">
        <f t="shared" si="3"/>
        <v>0</v>
      </c>
      <c r="Y23" s="8"/>
      <c r="AA23" s="4"/>
      <c r="AB23" s="5" t="s">
        <v>484</v>
      </c>
      <c r="AC23" s="3">
        <v>30</v>
      </c>
      <c r="AE23" s="3">
        <v>30</v>
      </c>
      <c r="AJ23" s="4">
        <f t="shared" si="4"/>
        <v>30</v>
      </c>
      <c r="AL23" s="23"/>
      <c r="AM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 /&gt;")&amp;"&lt;/span&gt;&lt;img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 /&gt;"&amp;SUBSTITUTE(H23,CHAR(10),"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 /&gt;"&amp;U23)&amp; "&lt;/td&gt;&lt;td headers='a.bonus'&gt;"&amp;T23&amp;IF(V23="","","&lt;br /&gt;"&amp;V23)&amp;"&lt;/td&gt;&lt;td headers='special'&gt;"&amp;X23&amp;IF(Z23="","","&lt;br /&gt;"&amp;Z23)&amp;"&lt;/td&gt;&lt;td headers='sp.bonus'&gt;"&amp;Y23&amp;IF(AA23="","","&lt;br /&gt;"&amp;AA23)&amp;"&lt;/td&gt;&lt;td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3" s="31" t="str">
        <f t="shared" si="5"/>
        <v>document.getElementById('m021').innerHTML = (b0*15+b1*15+b2*15) + (s0*30+s1*30+s3*30);</v>
      </c>
      <c r="AO23" s="35" t="str">
        <f t="shared" si="6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/>
      </c>
    </row>
    <row r="24" spans="1:42" s="3" customFormat="1" ht="37.049999999999997" customHeight="1" x14ac:dyDescent="0.3">
      <c r="A24" s="3" t="s">
        <v>73</v>
      </c>
      <c r="C24" s="6" t="s">
        <v>74</v>
      </c>
      <c r="D24" s="3">
        <v>5</v>
      </c>
      <c r="F24" s="15" t="s">
        <v>428</v>
      </c>
      <c r="G24" s="8" t="s">
        <v>57</v>
      </c>
      <c r="H24" s="8"/>
      <c r="I24" s="4">
        <f t="shared" si="0"/>
        <v>60</v>
      </c>
      <c r="J24" s="2">
        <v>60</v>
      </c>
      <c r="K24" s="2"/>
      <c r="L24" s="2">
        <v>20</v>
      </c>
      <c r="M24" s="2">
        <f t="shared" si="1"/>
        <v>20</v>
      </c>
      <c r="N24" s="2"/>
      <c r="O24" s="2"/>
      <c r="P24" s="2"/>
      <c r="Q24" s="2"/>
      <c r="R24" s="7"/>
      <c r="S24" s="3" t="s">
        <v>18</v>
      </c>
      <c r="T24" s="3">
        <v>20</v>
      </c>
      <c r="W24" s="3">
        <f t="shared" si="3"/>
        <v>20</v>
      </c>
      <c r="Y24" s="8"/>
      <c r="AA24" s="4"/>
      <c r="AB24" s="5"/>
      <c r="AE24" s="3">
        <v>20</v>
      </c>
      <c r="AF24" s="3">
        <v>20</v>
      </c>
      <c r="AG24" s="3">
        <v>20</v>
      </c>
      <c r="AJ24" s="4">
        <f t="shared" si="4"/>
        <v>20</v>
      </c>
      <c r="AL24" s="23"/>
      <c r="AM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 /&gt;")&amp;"&lt;/span&gt;&lt;img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 /&gt;"&amp;SUBSTITUTE(H24,CHAR(10),"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 /&gt;"&amp;U24)&amp; "&lt;/td&gt;&lt;td headers='a.bonus'&gt;"&amp;T24&amp;IF(V24="","","&lt;br /&gt;"&amp;V24)&amp;"&lt;/td&gt;&lt;td headers='special'&gt;"&amp;X24&amp;IF(Z24="","","&lt;br /&gt;"&amp;Z24)&amp;"&lt;/td&gt;&lt;td headers='sp.bonus'&gt;"&amp;Y24&amp;IF(AA24="","","&lt;br /&gt;"&amp;AA24)&amp;"&lt;/td&gt;&lt;td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4" s="31" t="str">
        <f t="shared" si="5"/>
        <v>document.getElementById('m022').innerHTML = (b0*20) + (s0*20+s3*20+s4*20+s5*20)+ (e05*20);</v>
      </c>
      <c r="AO24" s="35" t="str">
        <f t="shared" si="6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>e05*20</v>
      </c>
    </row>
    <row r="25" spans="1:42" s="3" customFormat="1" ht="37.049999999999997" customHeight="1" x14ac:dyDescent="0.3">
      <c r="A25" s="3" t="s">
        <v>75</v>
      </c>
      <c r="C25" s="6" t="s">
        <v>76</v>
      </c>
      <c r="D25" s="3">
        <v>4</v>
      </c>
      <c r="F25" s="15" t="s">
        <v>428</v>
      </c>
      <c r="G25" s="8" t="s">
        <v>57</v>
      </c>
      <c r="H25" s="8"/>
      <c r="I25" s="4">
        <f t="shared" si="0"/>
        <v>20</v>
      </c>
      <c r="J25" s="2">
        <v>50</v>
      </c>
      <c r="K25" s="2"/>
      <c r="L25" s="2"/>
      <c r="M25" s="2">
        <f t="shared" si="1"/>
        <v>0</v>
      </c>
      <c r="N25" s="2"/>
      <c r="O25" s="2"/>
      <c r="P25" s="2"/>
      <c r="Q25" s="2"/>
      <c r="R25" s="7"/>
      <c r="W25" s="3">
        <f t="shared" si="3"/>
        <v>0</v>
      </c>
      <c r="Y25" s="8"/>
      <c r="AA25" s="4"/>
      <c r="AB25" s="5"/>
      <c r="AF25" s="3">
        <v>10</v>
      </c>
      <c r="AI25" s="3">
        <v>20</v>
      </c>
      <c r="AJ25" s="4">
        <f t="shared" si="4"/>
        <v>20</v>
      </c>
      <c r="AL25" s="23"/>
      <c r="AM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 /&gt;")&amp;"&lt;/span&gt;&lt;img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 /&gt;"&amp;SUBSTITUTE(H25,CHAR(10),"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 /&gt;"&amp;U25)&amp; "&lt;/td&gt;&lt;td headers='a.bonus'&gt;"&amp;T25&amp;IF(V25="","","&lt;br /&gt;"&amp;V25)&amp;"&lt;/td&gt;&lt;td headers='special'&gt;"&amp;X25&amp;IF(Z25="","","&lt;br /&gt;"&amp;Z25)&amp;"&lt;/td&gt;&lt;td headers='sp.bonus'&gt;"&amp;Y25&amp;IF(AA25="","","&lt;br /&gt;"&amp;AA25)&amp;"&lt;/td&gt;&lt;td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5" s="31" t="str">
        <f t="shared" si="5"/>
        <v>document.getElementById('m023').innerHTML = (b0*0) + (s0*20+s4*10+s7*20);</v>
      </c>
      <c r="AO25" s="35" t="str">
        <f t="shared" si="6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049999999999997" customHeight="1" x14ac:dyDescent="0.3">
      <c r="A26" s="3" t="s">
        <v>712</v>
      </c>
      <c r="C26" s="6" t="s">
        <v>716</v>
      </c>
      <c r="D26" s="3">
        <v>5</v>
      </c>
      <c r="E26" s="3" t="s">
        <v>35</v>
      </c>
      <c r="F26" s="15" t="s">
        <v>428</v>
      </c>
      <c r="G26" s="8" t="s">
        <v>57</v>
      </c>
      <c r="H26" s="8"/>
      <c r="I26" s="4">
        <f t="shared" si="0"/>
        <v>70</v>
      </c>
      <c r="J26" s="2">
        <v>20</v>
      </c>
      <c r="K26" s="2">
        <v>20</v>
      </c>
      <c r="L26" s="2"/>
      <c r="M26" s="2">
        <f t="shared" si="1"/>
        <v>20</v>
      </c>
      <c r="N26" s="2"/>
      <c r="O26" s="2"/>
      <c r="P26" s="2"/>
      <c r="Q26" s="2"/>
      <c r="R26" s="7"/>
      <c r="S26" s="3" t="s">
        <v>15</v>
      </c>
      <c r="T26" s="3">
        <v>20</v>
      </c>
      <c r="W26" s="3">
        <f t="shared" si="3"/>
        <v>20</v>
      </c>
      <c r="Y26" s="8"/>
      <c r="AA26" s="4"/>
      <c r="AB26" s="5"/>
      <c r="AF26" s="3">
        <v>30</v>
      </c>
      <c r="AJ26" s="4">
        <f t="shared" si="4"/>
        <v>30</v>
      </c>
      <c r="AL26" s="23"/>
      <c r="AM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 /&gt;")&amp;"&lt;/span&gt;&lt;img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 /&gt;"&amp;SUBSTITUTE(H26,CHAR(10),"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 /&gt;"&amp;U26)&amp; "&lt;/td&gt;&lt;td headers='a.bonus'&gt;"&amp;T26&amp;IF(V26="","","&lt;br /&gt;"&amp;V26)&amp;"&lt;/td&gt;&lt;td headers='special'&gt;"&amp;X26&amp;IF(Z26="","","&lt;br /&gt;"&amp;Z26)&amp;"&lt;/td&gt;&lt;td headers='sp.bonus'&gt;"&amp;Y26&amp;IF(AA26="","","&lt;br /&gt;"&amp;AA26)&amp;"&lt;/td&gt;&lt;td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 ev'&gt;&lt;td headers='icon'&gt;&lt;a href='https://www.alchemistcodedb.com/jp/card/ts-desert-rameses-02'&gt;&lt;img src='resources/TS_DESERT_RAMESES_02.png' title='ハロウィンの楽しい驚き' /&gt;&lt;/a&gt;&lt;/td&gt;&lt;td headers='name'&gt;ハロウィンの楽しい驚き&lt;/td&gt;&lt;td headers='rank'&gt;5&lt;/td&gt;&lt;td headers='remark'&gt;&lt;span class='event'&gt;活動&lt;/span&gt;&lt;/td&gt;&lt;td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headers='HP'&gt;20&lt;/td&gt;&lt;td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6" s="31" t="str">
        <f t="shared" si="5"/>
        <v>document.getElementById('m024').innerHTML = (b0*20+b1*20) + (s0*30+s4*30)+ (e02*20);</v>
      </c>
      <c r="AO26" s="35" t="str">
        <f t="shared" si="6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>e02*20</v>
      </c>
    </row>
    <row r="27" spans="1:42" s="3" customFormat="1" ht="37.049999999999997" customHeight="1" x14ac:dyDescent="0.3">
      <c r="A27" s="3" t="s">
        <v>77</v>
      </c>
      <c r="C27" s="6" t="s">
        <v>78</v>
      </c>
      <c r="D27" s="3">
        <v>4</v>
      </c>
      <c r="F27" s="15" t="s">
        <v>428</v>
      </c>
      <c r="G27" s="8" t="s">
        <v>57</v>
      </c>
      <c r="H27" s="8"/>
      <c r="I27" s="4">
        <f t="shared" si="0"/>
        <v>50</v>
      </c>
      <c r="J27" s="2">
        <v>20</v>
      </c>
      <c r="K27" s="2">
        <v>20</v>
      </c>
      <c r="L27" s="2"/>
      <c r="M27" s="2">
        <f t="shared" si="1"/>
        <v>20</v>
      </c>
      <c r="N27" s="2"/>
      <c r="O27" s="2"/>
      <c r="P27" s="2"/>
      <c r="Q27" s="2">
        <v>5</v>
      </c>
      <c r="R27" s="7"/>
      <c r="W27" s="3">
        <f t="shared" si="3"/>
        <v>0</v>
      </c>
      <c r="Y27" s="8"/>
      <c r="AA27" s="4"/>
      <c r="AB27" s="5" t="s">
        <v>627</v>
      </c>
      <c r="AF27" s="3">
        <v>30</v>
      </c>
      <c r="AJ27" s="4">
        <f t="shared" si="4"/>
        <v>30</v>
      </c>
      <c r="AL27" s="23"/>
      <c r="AM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 /&gt;")&amp;"&lt;/span&gt;&lt;img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 /&gt;"&amp;SUBSTITUTE(H27,CHAR(10),"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 /&gt;"&amp;U27)&amp; "&lt;/td&gt;&lt;td headers='a.bonus'&gt;"&amp;T27&amp;IF(V27="","","&lt;br /&gt;"&amp;V27)&amp;"&lt;/td&gt;&lt;td headers='special'&gt;"&amp;X27&amp;IF(Z27="","","&lt;br /&gt;"&amp;Z27)&amp;"&lt;/td&gt;&lt;td headers='sp.bonus'&gt;"&amp;Y27&amp;IF(AA27="","","&lt;br /&gt;"&amp;AA27)&amp;"&lt;/td&gt;&lt;td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7" s="31" t="str">
        <f t="shared" si="5"/>
        <v>document.getElementById('m025').innerHTML = (b0*20+b1*20) + (s0*30+s4*30);</v>
      </c>
      <c r="AO27" s="35" t="str">
        <f t="shared" si="6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/>
      </c>
    </row>
    <row r="28" spans="1:42" s="3" customFormat="1" ht="37.049999999999997" customHeight="1" x14ac:dyDescent="0.3">
      <c r="A28" s="3" t="s">
        <v>79</v>
      </c>
      <c r="C28" s="6" t="s">
        <v>80</v>
      </c>
      <c r="D28" s="3">
        <v>5</v>
      </c>
      <c r="F28" s="15" t="s">
        <v>428</v>
      </c>
      <c r="G28" s="8" t="s">
        <v>57</v>
      </c>
      <c r="H28" s="8"/>
      <c r="I28" s="4">
        <f t="shared" si="0"/>
        <v>70</v>
      </c>
      <c r="J28" s="2"/>
      <c r="K28" s="2">
        <v>50</v>
      </c>
      <c r="L28" s="2"/>
      <c r="M28" s="2">
        <f t="shared" si="1"/>
        <v>50</v>
      </c>
      <c r="N28" s="2"/>
      <c r="O28" s="2"/>
      <c r="P28" s="2">
        <v>30</v>
      </c>
      <c r="Q28" s="2">
        <v>10</v>
      </c>
      <c r="R28" s="7"/>
      <c r="W28" s="3">
        <f t="shared" si="3"/>
        <v>0</v>
      </c>
      <c r="Y28" s="8"/>
      <c r="AA28" s="4"/>
      <c r="AB28" s="5" t="s">
        <v>545</v>
      </c>
      <c r="AC28" s="3">
        <v>20</v>
      </c>
      <c r="AF28" s="3">
        <v>20</v>
      </c>
      <c r="AG28" s="3">
        <v>20</v>
      </c>
      <c r="AJ28" s="4">
        <f t="shared" si="4"/>
        <v>20</v>
      </c>
      <c r="AL28" s="23"/>
      <c r="AM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 /&gt;")&amp;"&lt;/span&gt;&lt;img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 /&gt;"&amp;SUBSTITUTE(H28,CHAR(10),"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 /&gt;"&amp;U28)&amp; "&lt;/td&gt;&lt;td headers='a.bonus'&gt;"&amp;T28&amp;IF(V28="","","&lt;br /&gt;"&amp;V28)&amp;"&lt;/td&gt;&lt;td headers='special'&gt;"&amp;X28&amp;IF(Z28="","","&lt;br /&gt;"&amp;Z28)&amp;"&lt;/td&gt;&lt;td headers='sp.bonus'&gt;"&amp;Y28&amp;IF(AA28="","","&lt;br /&gt;"&amp;AA28)&amp;"&lt;/td&gt;&lt;td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8" s="31" t="str">
        <f t="shared" si="5"/>
        <v>document.getElementById('m026').innerHTML = (b0*50+b1*50) + (s0*20+s1*20+s4*20+s5*20);</v>
      </c>
      <c r="AO28" s="35" t="str">
        <f t="shared" si="6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049999999999997" customHeight="1" x14ac:dyDescent="0.3">
      <c r="A29" s="3" t="s">
        <v>81</v>
      </c>
      <c r="C29" s="6" t="s">
        <v>82</v>
      </c>
      <c r="D29" s="3">
        <v>3</v>
      </c>
      <c r="F29" s="15" t="s">
        <v>428</v>
      </c>
      <c r="G29" s="8" t="s">
        <v>57</v>
      </c>
      <c r="H29" s="8"/>
      <c r="I29" s="4">
        <f t="shared" si="0"/>
        <v>40</v>
      </c>
      <c r="J29" s="2">
        <v>30</v>
      </c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3"/>
        <v>0</v>
      </c>
      <c r="X29" s="3" t="s">
        <v>23</v>
      </c>
      <c r="Y29" s="8">
        <v>20</v>
      </c>
      <c r="AA29" s="4"/>
      <c r="AB29" s="5"/>
      <c r="AF29" s="3">
        <v>20</v>
      </c>
      <c r="AJ29" s="4">
        <f t="shared" si="4"/>
        <v>20</v>
      </c>
      <c r="AL29" s="23"/>
      <c r="AM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 /&gt;")&amp;"&lt;/span&gt;&lt;img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 /&gt;"&amp;SUBSTITUTE(H29,CHAR(10),"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 /&gt;"&amp;U29)&amp; "&lt;/td&gt;&lt;td headers='a.bonus'&gt;"&amp;T29&amp;IF(V29="","","&lt;br /&gt;"&amp;V29)&amp;"&lt;/td&gt;&lt;td headers='special'&gt;"&amp;X29&amp;IF(Z29="","","&lt;br /&gt;"&amp;Z29)&amp;"&lt;/td&gt;&lt;td headers='sp.bonus'&gt;"&amp;Y29&amp;IF(AA29="","","&lt;br /&gt;"&amp;AA29)&amp;"&lt;/td&gt;&lt;td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id='m027'&gt;40&lt;/td&gt;&lt;td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9" s="31" t="str">
        <f t="shared" si="5"/>
        <v>document.getElementById('m027').innerHTML = (b0*0) + (s0*20+s4*20)+ (e13*20);</v>
      </c>
      <c r="AO29" s="35" t="str">
        <f t="shared" si="6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>e13*20</v>
      </c>
    </row>
    <row r="30" spans="1:42" s="3" customFormat="1" ht="37.049999999999997" customHeight="1" x14ac:dyDescent="0.3">
      <c r="A30" s="3" t="s">
        <v>83</v>
      </c>
      <c r="C30" s="6" t="s">
        <v>84</v>
      </c>
      <c r="D30" s="3">
        <v>5</v>
      </c>
      <c r="F30" s="15" t="s">
        <v>428</v>
      </c>
      <c r="G30" s="8" t="s">
        <v>57</v>
      </c>
      <c r="H30" s="8"/>
      <c r="I30" s="4">
        <f t="shared" si="0"/>
        <v>60</v>
      </c>
      <c r="J30" s="2">
        <v>40</v>
      </c>
      <c r="K30" s="2"/>
      <c r="L30" s="2">
        <v>40</v>
      </c>
      <c r="M30" s="2">
        <f t="shared" si="1"/>
        <v>40</v>
      </c>
      <c r="N30" s="2"/>
      <c r="O30" s="2">
        <v>20</v>
      </c>
      <c r="P30" s="2"/>
      <c r="Q30" s="2"/>
      <c r="R30" s="7"/>
      <c r="W30" s="3">
        <f t="shared" si="3"/>
        <v>0</v>
      </c>
      <c r="Y30" s="8"/>
      <c r="AA30" s="4"/>
      <c r="AB30" s="5"/>
      <c r="AC30" s="3">
        <v>20</v>
      </c>
      <c r="AE30" s="3">
        <v>20</v>
      </c>
      <c r="AF30" s="3">
        <v>20</v>
      </c>
      <c r="AJ30" s="4">
        <f t="shared" si="4"/>
        <v>20</v>
      </c>
      <c r="AL30" s="23"/>
      <c r="AM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 /&gt;")&amp;"&lt;/span&gt;&lt;img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 /&gt;"&amp;SUBSTITUTE(H30,CHAR(10),"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 /&gt;"&amp;U30)&amp; "&lt;/td&gt;&lt;td headers='a.bonus'&gt;"&amp;T30&amp;IF(V30="","","&lt;br /&gt;"&amp;V30)&amp;"&lt;/td&gt;&lt;td headers='special'&gt;"&amp;X30&amp;IF(Z30="","","&lt;br /&gt;"&amp;Z30)&amp;"&lt;/td&gt;&lt;td headers='sp.bonus'&gt;"&amp;Y30&amp;IF(AA30="","","&lt;br /&gt;"&amp;AA30)&amp;"&lt;/td&gt;&lt;td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id='m028'&gt;60&lt;/td&gt;&lt;td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30" s="31" t="str">
        <f t="shared" si="5"/>
        <v>document.getElementById('m028').innerHTML = (b0*40) + (s0*20+s1*20+s3*20+s4*20);</v>
      </c>
      <c r="AO30" s="35" t="str">
        <f t="shared" si="6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049999999999997" customHeight="1" x14ac:dyDescent="0.3">
      <c r="A31" s="3" t="s">
        <v>85</v>
      </c>
      <c r="C31" s="6" t="s">
        <v>86</v>
      </c>
      <c r="D31" s="3">
        <v>3</v>
      </c>
      <c r="F31" s="16" t="s">
        <v>42</v>
      </c>
      <c r="G31" s="8" t="s">
        <v>43</v>
      </c>
      <c r="H31" s="8"/>
      <c r="I31" s="4">
        <f t="shared" si="0"/>
        <v>0</v>
      </c>
      <c r="J31" s="2"/>
      <c r="K31" s="2"/>
      <c r="L31" s="2"/>
      <c r="M31" s="2">
        <f t="shared" si="1"/>
        <v>0</v>
      </c>
      <c r="N31" s="2"/>
      <c r="O31" s="2"/>
      <c r="P31" s="2"/>
      <c r="Q31" s="2"/>
      <c r="R31" s="7"/>
      <c r="W31" s="3">
        <f t="shared" si="3"/>
        <v>0</v>
      </c>
      <c r="Y31" s="8"/>
      <c r="AA31" s="4"/>
      <c r="AB31" s="5"/>
      <c r="AJ31" s="4">
        <f t="shared" si="4"/>
        <v>0</v>
      </c>
      <c r="AL31" s="23"/>
      <c r="AM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 /&gt;")&amp;"&lt;/span&gt;&lt;img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 /&gt;"&amp;SUBSTITUTE(H31,CHAR(10),"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 /&gt;"&amp;U31)&amp; "&lt;/td&gt;&lt;td headers='a.bonus'&gt;"&amp;T31&amp;IF(V31="","","&lt;br /&gt;"&amp;V31)&amp;"&lt;/td&gt;&lt;td headers='special'&gt;"&amp;X31&amp;IF(Z31="","","&lt;br /&gt;"&amp;Z31)&amp;"&lt;/td&gt;&lt;td headers='sp.bonus'&gt;"&amp;Y31&amp;IF(AA31="","","&lt;br /&gt;"&amp;AA31)&amp;"&lt;/td&gt;&lt;td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1" s="31" t="str">
        <f t="shared" si="5"/>
        <v>document.getElementById('m029').innerHTML = (b0*0);</v>
      </c>
      <c r="AO31" s="35" t="str">
        <f t="shared" si="6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049999999999997" customHeight="1" x14ac:dyDescent="0.3">
      <c r="A32" s="3" t="s">
        <v>87</v>
      </c>
      <c r="C32" s="6" t="s">
        <v>88</v>
      </c>
      <c r="D32" s="3">
        <v>3</v>
      </c>
      <c r="F32" s="16" t="s">
        <v>42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3"/>
        <v>0</v>
      </c>
      <c r="Y32" s="8"/>
      <c r="AA32" s="4"/>
      <c r="AB32" s="5"/>
      <c r="AJ32" s="4">
        <f t="shared" si="4"/>
        <v>0</v>
      </c>
      <c r="AL32" s="23"/>
      <c r="AM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 /&gt;")&amp;"&lt;/span&gt;&lt;img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 /&gt;"&amp;SUBSTITUTE(H32,CHAR(10),"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 /&gt;"&amp;U32)&amp; "&lt;/td&gt;&lt;td headers='a.bonus'&gt;"&amp;T32&amp;IF(V32="","","&lt;br /&gt;"&amp;V32)&amp;"&lt;/td&gt;&lt;td headers='special'&gt;"&amp;X32&amp;IF(Z32="","","&lt;br /&gt;"&amp;Z32)&amp;"&lt;/td&gt;&lt;td headers='sp.bonus'&gt;"&amp;Y32&amp;IF(AA32="","","&lt;br /&gt;"&amp;AA32)&amp;"&lt;/td&gt;&lt;td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1" t="str">
        <f t="shared" si="5"/>
        <v>document.getElementById('m030').innerHTML = (b0*0);</v>
      </c>
      <c r="AO32" s="35" t="str">
        <f t="shared" si="6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049999999999997" customHeight="1" x14ac:dyDescent="0.3">
      <c r="A33" s="3" t="s">
        <v>89</v>
      </c>
      <c r="C33" s="6" t="s">
        <v>90</v>
      </c>
      <c r="D33" s="3">
        <v>3</v>
      </c>
      <c r="F33" s="16" t="s">
        <v>42</v>
      </c>
      <c r="G33" s="8" t="s">
        <v>405</v>
      </c>
      <c r="H33" s="8"/>
      <c r="I33" s="4">
        <f t="shared" si="0"/>
        <v>40</v>
      </c>
      <c r="J33" s="2">
        <v>20</v>
      </c>
      <c r="K33" s="2">
        <v>20</v>
      </c>
      <c r="L33" s="2"/>
      <c r="M33" s="2">
        <f t="shared" si="1"/>
        <v>20</v>
      </c>
      <c r="N33" s="2"/>
      <c r="O33" s="2"/>
      <c r="P33" s="2">
        <v>20</v>
      </c>
      <c r="Q33" s="2"/>
      <c r="R33" s="7"/>
      <c r="W33" s="3">
        <f t="shared" si="3"/>
        <v>0</v>
      </c>
      <c r="Y33" s="8"/>
      <c r="AA33" s="4"/>
      <c r="AB33" s="5"/>
      <c r="AC33" s="3">
        <v>20</v>
      </c>
      <c r="AJ33" s="4">
        <f t="shared" si="4"/>
        <v>20</v>
      </c>
      <c r="AL33" s="23"/>
      <c r="AM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 /&gt;")&amp;"&lt;/span&gt;&lt;img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 /&gt;"&amp;SUBSTITUTE(H33,CHAR(10),"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 /&gt;"&amp;U33)&amp; "&lt;/td&gt;&lt;td headers='a.bonus'&gt;"&amp;T33&amp;IF(V33="","","&lt;br /&gt;"&amp;V33)&amp;"&lt;/td&gt;&lt;td headers='special'&gt;"&amp;X33&amp;IF(Z33="","","&lt;br /&gt;"&amp;Z33)&amp;"&lt;/td&gt;&lt;td headers='sp.bonus'&gt;"&amp;Y33&amp;IF(AA33="","","&lt;br /&gt;"&amp;AA33)&amp;"&lt;/td&gt;&lt;td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id='m031'&gt;40&lt;/td&gt;&lt;td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3" s="31" t="str">
        <f t="shared" si="5"/>
        <v>document.getElementById('m031').innerHTML = (b0*20+b1*20) + (s0*20+s1*20);</v>
      </c>
      <c r="AO33" s="35" t="str">
        <f t="shared" si="6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049999999999997" customHeight="1" x14ac:dyDescent="0.3">
      <c r="A34" s="3" t="s">
        <v>92</v>
      </c>
      <c r="C34" s="6" t="s">
        <v>93</v>
      </c>
      <c r="D34" s="3">
        <v>4</v>
      </c>
      <c r="F34" s="17" t="s">
        <v>48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3"/>
        <v>0</v>
      </c>
      <c r="Y34" s="8"/>
      <c r="AA34" s="4"/>
      <c r="AB34" s="5"/>
      <c r="AJ34" s="4">
        <f t="shared" si="4"/>
        <v>0</v>
      </c>
      <c r="AL34" s="23"/>
      <c r="AM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 /&gt;")&amp;"&lt;/span&gt;&lt;img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 /&gt;"&amp;SUBSTITUTE(H34,CHAR(10),"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 /&gt;"&amp;U34)&amp; "&lt;/td&gt;&lt;td headers='a.bonus'&gt;"&amp;T34&amp;IF(V34="","","&lt;br /&gt;"&amp;V34)&amp;"&lt;/td&gt;&lt;td headers='special'&gt;"&amp;X34&amp;IF(Z34="","","&lt;br /&gt;"&amp;Z34)&amp;"&lt;/td&gt;&lt;td headers='sp.bonus'&gt;"&amp;Y34&amp;IF(AA34="","","&lt;br /&gt;"&amp;AA34)&amp;"&lt;/td&gt;&lt;td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1" t="str">
        <f t="shared" si="5"/>
        <v>document.getElementById('m032').innerHTML = (b0*0);</v>
      </c>
      <c r="AO34" s="35" t="str">
        <f t="shared" si="6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049999999999997" customHeight="1" x14ac:dyDescent="0.3">
      <c r="A35" s="3" t="s">
        <v>94</v>
      </c>
      <c r="C35" s="6" t="s">
        <v>453</v>
      </c>
      <c r="D35" s="3">
        <v>5</v>
      </c>
      <c r="E35" s="3" t="s">
        <v>39</v>
      </c>
      <c r="F35" s="16" t="s">
        <v>42</v>
      </c>
      <c r="G35" s="8"/>
      <c r="H35" s="8"/>
      <c r="I35" s="4">
        <f t="shared" si="0"/>
        <v>0</v>
      </c>
      <c r="J35" s="2"/>
      <c r="K35" s="2"/>
      <c r="L35" s="2"/>
      <c r="M35" s="2">
        <f t="shared" si="1"/>
        <v>0</v>
      </c>
      <c r="N35" s="2"/>
      <c r="O35" s="2"/>
      <c r="P35" s="2"/>
      <c r="Q35" s="2"/>
      <c r="R35" s="7"/>
      <c r="W35" s="3">
        <f t="shared" si="3"/>
        <v>0</v>
      </c>
      <c r="Y35" s="8"/>
      <c r="AA35" s="4"/>
      <c r="AB35" s="5"/>
      <c r="AJ35" s="4">
        <f t="shared" si="4"/>
        <v>0</v>
      </c>
      <c r="AL35" s="23"/>
      <c r="AM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 /&gt;")&amp;"&lt;/span&gt;&lt;img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 /&gt;"&amp;SUBSTITUTE(H35,CHAR(10),"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 /&gt;"&amp;U35)&amp; "&lt;/td&gt;&lt;td headers='a.bonus'&gt;"&amp;T35&amp;IF(V35="","","&lt;br /&gt;"&amp;V35)&amp;"&lt;/td&gt;&lt;td headers='special'&gt;"&amp;X35&amp;IF(Z35="","","&lt;br /&gt;"&amp;Z35)&amp;"&lt;/td&gt;&lt;td headers='sp.bonus'&gt;"&amp;Y35&amp;IF(AA35="","","&lt;br /&gt;"&amp;AA35)&amp;"&lt;/td&gt;&lt;td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5" s="31" t="str">
        <f t="shared" si="5"/>
        <v>document.getElementById('m033').innerHTML = (b0*0);</v>
      </c>
      <c r="AO35" s="35" t="str">
        <f t="shared" si="6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/>
      </c>
    </row>
    <row r="36" spans="1:42" s="3" customFormat="1" ht="37.049999999999997" customHeight="1" x14ac:dyDescent="0.3">
      <c r="A36" s="3" t="s">
        <v>95</v>
      </c>
      <c r="C36" s="6" t="s">
        <v>454</v>
      </c>
      <c r="D36" s="3">
        <v>5</v>
      </c>
      <c r="E36" s="3" t="s">
        <v>39</v>
      </c>
      <c r="F36" s="16" t="s">
        <v>42</v>
      </c>
      <c r="G36" s="8"/>
      <c r="H36" s="8"/>
      <c r="I36" s="4">
        <f t="shared" si="0"/>
        <v>0</v>
      </c>
      <c r="J36" s="2"/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3"/>
        <v>0</v>
      </c>
      <c r="Y36" s="8"/>
      <c r="AA36" s="4"/>
      <c r="AB36" s="5"/>
      <c r="AJ36" s="4">
        <f t="shared" si="4"/>
        <v>0</v>
      </c>
      <c r="AL36" s="23"/>
      <c r="AM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 /&gt;")&amp;"&lt;/span&gt;&lt;img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 /&gt;"&amp;SUBSTITUTE(H36,CHAR(10),"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 /&gt;"&amp;U36)&amp; "&lt;/td&gt;&lt;td headers='a.bonus'&gt;"&amp;T36&amp;IF(V36="","","&lt;br /&gt;"&amp;V36)&amp;"&lt;/td&gt;&lt;td headers='special'&gt;"&amp;X36&amp;IF(Z36="","","&lt;br /&gt;"&amp;Z36)&amp;"&lt;/td&gt;&lt;td headers='sp.bonus'&gt;"&amp;Y36&amp;IF(AA36="","","&lt;br /&gt;"&amp;AA36)&amp;"&lt;/td&gt;&lt;td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6" s="31" t="str">
        <f t="shared" si="5"/>
        <v>document.getElementById('m034').innerHTML = (b0*0);</v>
      </c>
      <c r="AO36" s="35" t="str">
        <f t="shared" si="6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/>
      </c>
    </row>
    <row r="37" spans="1:42" s="3" customFormat="1" ht="37.049999999999997" customHeight="1" x14ac:dyDescent="0.3">
      <c r="A37" s="3" t="s">
        <v>655</v>
      </c>
      <c r="C37" s="6" t="s">
        <v>657</v>
      </c>
      <c r="D37" s="3">
        <v>5</v>
      </c>
      <c r="F37" s="16" t="s">
        <v>42</v>
      </c>
      <c r="G37" s="8" t="s">
        <v>43</v>
      </c>
      <c r="H37" s="8"/>
      <c r="I37" s="4">
        <f t="shared" si="0"/>
        <v>45</v>
      </c>
      <c r="J37" s="2">
        <v>70</v>
      </c>
      <c r="K37" s="2"/>
      <c r="L37" s="2"/>
      <c r="M37" s="2">
        <f t="shared" si="1"/>
        <v>0</v>
      </c>
      <c r="N37" s="2">
        <v>15</v>
      </c>
      <c r="O37" s="2"/>
      <c r="P37" s="2"/>
      <c r="Q37" s="2"/>
      <c r="R37" s="7"/>
      <c r="S37" s="3" t="s">
        <v>14</v>
      </c>
      <c r="T37" s="3">
        <v>15</v>
      </c>
      <c r="W37" s="3">
        <f t="shared" si="3"/>
        <v>15</v>
      </c>
      <c r="Y37" s="8"/>
      <c r="AA37" s="4"/>
      <c r="AB37" s="5"/>
      <c r="AC37" s="3">
        <v>30</v>
      </c>
      <c r="AH37" s="3">
        <v>30</v>
      </c>
      <c r="AJ37" s="4">
        <f t="shared" si="4"/>
        <v>30</v>
      </c>
      <c r="AL37" s="23"/>
      <c r="AM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 /&gt;")&amp;"&lt;/span&gt;&lt;img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 /&gt;"&amp;SUBSTITUTE(H37,CHAR(10),"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 /&gt;"&amp;U37)&amp; "&lt;/td&gt;&lt;td headers='a.bonus'&gt;"&amp;T37&amp;IF(V37="","","&lt;br /&gt;"&amp;V37)&amp;"&lt;/td&gt;&lt;td headers='special'&gt;"&amp;X37&amp;IF(Z37="","","&lt;br /&gt;"&amp;Z37)&amp;"&lt;/td&gt;&lt;td headers='sp.bonus'&gt;"&amp;Y37&amp;IF(AA37="","","&lt;br /&gt;"&amp;AA37)&amp;"&lt;/td&gt;&lt;td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id='m035'&gt;45&lt;/td&gt;&lt;td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7" s="31" t="str">
        <f t="shared" si="5"/>
        <v>document.getElementById('m035').innerHTML = (b0*0) + (s0*30+s1*30+s6*30)+ (e01*15);</v>
      </c>
      <c r="AO37" s="35" t="str">
        <f t="shared" si="6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>e01*15</v>
      </c>
    </row>
    <row r="38" spans="1:42" s="3" customFormat="1" ht="37.049999999999997" customHeight="1" x14ac:dyDescent="0.3">
      <c r="A38" s="3" t="s">
        <v>96</v>
      </c>
      <c r="C38" s="6" t="s">
        <v>97</v>
      </c>
      <c r="D38" s="3">
        <v>5</v>
      </c>
      <c r="F38" s="16" t="s">
        <v>42</v>
      </c>
      <c r="G38" s="8" t="s">
        <v>68</v>
      </c>
      <c r="H38" s="8"/>
      <c r="I38" s="4">
        <f t="shared" si="0"/>
        <v>90</v>
      </c>
      <c r="J38" s="2">
        <v>50</v>
      </c>
      <c r="K38" s="2"/>
      <c r="L38" s="2"/>
      <c r="M38" s="2">
        <f t="shared" si="1"/>
        <v>0</v>
      </c>
      <c r="N38" s="2"/>
      <c r="O38" s="2"/>
      <c r="P38" s="2"/>
      <c r="Q38" s="2"/>
      <c r="R38" s="7"/>
      <c r="W38" s="3">
        <f t="shared" si="3"/>
        <v>0</v>
      </c>
      <c r="X38" s="3" t="s">
        <v>476</v>
      </c>
      <c r="Y38" s="8">
        <v>30</v>
      </c>
      <c r="AA38" s="4"/>
      <c r="AB38" s="5" t="s">
        <v>486</v>
      </c>
      <c r="AH38" s="3">
        <v>60</v>
      </c>
      <c r="AJ38" s="4">
        <f t="shared" si="4"/>
        <v>60</v>
      </c>
      <c r="AL38" s="23"/>
      <c r="AM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 /&gt;")&amp;"&lt;/span&gt;&lt;img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 /&gt;"&amp;SUBSTITUTE(H38,CHAR(10),"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 /&gt;"&amp;U38)&amp; "&lt;/td&gt;&lt;td headers='a.bonus'&gt;"&amp;T38&amp;IF(V38="","","&lt;br /&gt;"&amp;V38)&amp;"&lt;/td&gt;&lt;td headers='special'&gt;"&amp;X38&amp;IF(Z38="","","&lt;br /&gt;"&amp;Z38)&amp;"&lt;/td&gt;&lt;td headers='sp.bonus'&gt;"&amp;Y38&amp;IF(AA38="","","&lt;br /&gt;"&amp;AA38)&amp;"&lt;/td&gt;&lt;td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id='m036'&gt;90&lt;/td&gt;&lt;td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8" s="31" t="str">
        <f t="shared" si="5"/>
        <v>document.getElementById('m036').innerHTML = (b0*0) + (s0*60+s6*60)+ (e10*30);</v>
      </c>
      <c r="AO38" s="35" t="str">
        <f t="shared" si="6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>e10*30</v>
      </c>
    </row>
    <row r="39" spans="1:42" s="3" customFormat="1" ht="37.049999999999997" customHeight="1" x14ac:dyDescent="0.3">
      <c r="A39" s="3" t="s">
        <v>584</v>
      </c>
      <c r="C39" s="6" t="s">
        <v>585</v>
      </c>
      <c r="D39" s="3">
        <v>5</v>
      </c>
      <c r="E39" s="3" t="s">
        <v>39</v>
      </c>
      <c r="F39" s="16" t="s">
        <v>42</v>
      </c>
      <c r="G39" s="8" t="s">
        <v>68</v>
      </c>
      <c r="H39" s="8"/>
      <c r="I39" s="4">
        <f t="shared" si="0"/>
        <v>60</v>
      </c>
      <c r="J39" s="2">
        <v>60</v>
      </c>
      <c r="K39" s="2">
        <v>20</v>
      </c>
      <c r="L39" s="2">
        <v>20</v>
      </c>
      <c r="M39" s="2">
        <f t="shared" si="1"/>
        <v>20</v>
      </c>
      <c r="N39" s="2"/>
      <c r="O39" s="2"/>
      <c r="P39" s="2"/>
      <c r="Q39" s="2"/>
      <c r="R39" s="7"/>
      <c r="W39" s="3">
        <f t="shared" si="3"/>
        <v>0</v>
      </c>
      <c r="Y39" s="8"/>
      <c r="AA39" s="4"/>
      <c r="AB39" s="5"/>
      <c r="AC39" s="3">
        <v>20</v>
      </c>
      <c r="AH39" s="3">
        <v>40</v>
      </c>
      <c r="AJ39" s="4">
        <f t="shared" si="4"/>
        <v>40</v>
      </c>
      <c r="AL39" s="23"/>
      <c r="AM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 /&gt;")&amp;"&lt;/span&gt;&lt;img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 /&gt;"&amp;SUBSTITUTE(H39,CHAR(10),"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 /&gt;"&amp;U39)&amp; "&lt;/td&gt;&lt;td headers='a.bonus'&gt;"&amp;T39&amp;IF(V39="","","&lt;br /&gt;"&amp;V39)&amp;"&lt;/td&gt;&lt;td headers='special'&gt;"&amp;X39&amp;IF(Z39="","","&lt;br /&gt;"&amp;Z39)&amp;"&lt;/td&gt;&lt;td headers='sp.bonus'&gt;"&amp;Y39&amp;IF(AA39="","","&lt;br /&gt;"&amp;AA39)&amp;"&lt;/td&gt;&lt;td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id='m037'&gt;60&lt;/td&gt;&lt;td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9" s="31" t="str">
        <f t="shared" si="5"/>
        <v>document.getElementById('m037').innerHTML = (b0*20+b1*20+b2*20) + (s0*40+s1*20+s6*40);</v>
      </c>
      <c r="AO39" s="35" t="str">
        <f t="shared" si="6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/>
      </c>
    </row>
    <row r="40" spans="1:42" s="3" customFormat="1" ht="37.049999999999997" customHeight="1" x14ac:dyDescent="0.3">
      <c r="A40" s="3" t="s">
        <v>98</v>
      </c>
      <c r="C40" s="6" t="s">
        <v>99</v>
      </c>
      <c r="D40" s="3">
        <v>5</v>
      </c>
      <c r="F40" s="16" t="s">
        <v>42</v>
      </c>
      <c r="G40" s="8" t="s">
        <v>100</v>
      </c>
      <c r="H40" s="8"/>
      <c r="I40" s="4">
        <f t="shared" si="0"/>
        <v>40</v>
      </c>
      <c r="J40" s="2">
        <v>40</v>
      </c>
      <c r="K40" s="2"/>
      <c r="L40" s="2"/>
      <c r="M40" s="2">
        <f t="shared" si="1"/>
        <v>0</v>
      </c>
      <c r="N40" s="2">
        <v>60</v>
      </c>
      <c r="O40" s="2"/>
      <c r="P40" s="2"/>
      <c r="Q40" s="2"/>
      <c r="R40" s="7"/>
      <c r="W40" s="3">
        <f t="shared" si="3"/>
        <v>0</v>
      </c>
      <c r="Y40" s="8"/>
      <c r="AA40" s="4"/>
      <c r="AB40" s="5"/>
      <c r="AG40" s="3">
        <v>40</v>
      </c>
      <c r="AH40" s="3">
        <v>20</v>
      </c>
      <c r="AJ40" s="4">
        <f t="shared" si="4"/>
        <v>40</v>
      </c>
      <c r="AL40" s="23"/>
      <c r="AM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 /&gt;")&amp;"&lt;/span&gt;&lt;img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 /&gt;"&amp;SUBSTITUTE(H40,CHAR(10),"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 /&gt;"&amp;U40)&amp; "&lt;/td&gt;&lt;td headers='a.bonus'&gt;"&amp;T40&amp;IF(V40="","","&lt;br /&gt;"&amp;V40)&amp;"&lt;/td&gt;&lt;td headers='special'&gt;"&amp;X40&amp;IF(Z40="","","&lt;br /&gt;"&amp;Z40)&amp;"&lt;/td&gt;&lt;td headers='sp.bonus'&gt;"&amp;Y40&amp;IF(AA40="","","&lt;br /&gt;"&amp;AA40)&amp;"&lt;/td&gt;&lt;td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id='m038'&gt;40&lt;/td&gt;&lt;td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0" s="31" t="str">
        <f t="shared" si="5"/>
        <v>document.getElementById('m038').innerHTML = (b0*0) + (s0*40+s5*40+s6*20);</v>
      </c>
      <c r="AO40" s="35" t="str">
        <f t="shared" si="6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/>
      </c>
    </row>
    <row r="41" spans="1:42" s="3" customFormat="1" ht="37.049999999999997" customHeight="1" x14ac:dyDescent="0.3">
      <c r="A41" s="3" t="s">
        <v>671</v>
      </c>
      <c r="C41" s="6" t="s">
        <v>673</v>
      </c>
      <c r="D41" s="3">
        <v>5</v>
      </c>
      <c r="F41" s="16" t="s">
        <v>42</v>
      </c>
      <c r="G41" s="8" t="s">
        <v>100</v>
      </c>
      <c r="H41" s="8"/>
      <c r="I41" s="4">
        <f t="shared" si="0"/>
        <v>70</v>
      </c>
      <c r="J41" s="2">
        <v>40</v>
      </c>
      <c r="K41" s="2"/>
      <c r="L41" s="2"/>
      <c r="M41" s="2">
        <f t="shared" si="1"/>
        <v>0</v>
      </c>
      <c r="N41" s="2">
        <v>30</v>
      </c>
      <c r="O41" s="2"/>
      <c r="P41" s="2"/>
      <c r="Q41" s="2"/>
      <c r="R41" s="7"/>
      <c r="S41" s="3" t="s">
        <v>14</v>
      </c>
      <c r="T41" s="3">
        <v>30</v>
      </c>
      <c r="W41" s="3">
        <f t="shared" si="3"/>
        <v>30</v>
      </c>
      <c r="Y41" s="8"/>
      <c r="AA41" s="4"/>
      <c r="AB41" s="5"/>
      <c r="AG41" s="3">
        <v>40</v>
      </c>
      <c r="AH41" s="3">
        <v>20</v>
      </c>
      <c r="AJ41" s="4">
        <f t="shared" si="4"/>
        <v>40</v>
      </c>
      <c r="AL41" s="23"/>
      <c r="AM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 /&gt;")&amp;"&lt;/span&gt;&lt;img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 /&gt;"&amp;SUBSTITUTE(H41,CHAR(10),"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 /&gt;"&amp;U41)&amp; "&lt;/td&gt;&lt;td headers='a.bonus'&gt;"&amp;T41&amp;IF(V41="","","&lt;br /&gt;"&amp;V41)&amp;"&lt;/td&gt;&lt;td headers='special'&gt;"&amp;X41&amp;IF(Z41="","","&lt;br /&gt;"&amp;Z41)&amp;"&lt;/td&gt;&lt;td headers='sp.bonus'&gt;"&amp;Y41&amp;IF(AA41="","","&lt;br /&gt;"&amp;AA41)&amp;"&lt;/td&gt;&lt;td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1" s="31" t="str">
        <f t="shared" si="5"/>
        <v>document.getElementById('m039').innerHTML = (b0*0) + (s0*40+s5*40+s6*20)+ (e01*30);</v>
      </c>
      <c r="AO41" s="35" t="str">
        <f t="shared" si="6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>e01*30</v>
      </c>
    </row>
    <row r="42" spans="1:42" s="3" customFormat="1" ht="37.049999999999997" customHeight="1" x14ac:dyDescent="0.3">
      <c r="A42" s="3" t="s">
        <v>604</v>
      </c>
      <c r="C42" s="6" t="s">
        <v>606</v>
      </c>
      <c r="D42" s="3">
        <v>5</v>
      </c>
      <c r="E42" s="3" t="s">
        <v>39</v>
      </c>
      <c r="F42" s="16" t="s">
        <v>42</v>
      </c>
      <c r="G42" s="8"/>
      <c r="H42" s="8"/>
      <c r="I42" s="4">
        <f t="shared" si="0"/>
        <v>0</v>
      </c>
      <c r="J42" s="2"/>
      <c r="K42" s="2"/>
      <c r="L42" s="2"/>
      <c r="M42" s="2">
        <f t="shared" si="1"/>
        <v>0</v>
      </c>
      <c r="N42" s="2"/>
      <c r="O42" s="2"/>
      <c r="P42" s="2"/>
      <c r="Q42" s="2"/>
      <c r="R42" s="7"/>
      <c r="W42" s="3">
        <f t="shared" si="3"/>
        <v>0</v>
      </c>
      <c r="Y42" s="8"/>
      <c r="AA42" s="4"/>
      <c r="AB42" s="5"/>
      <c r="AJ42" s="4">
        <f t="shared" si="4"/>
        <v>0</v>
      </c>
      <c r="AL42" s="23"/>
      <c r="AM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 /&gt;")&amp;"&lt;/span&gt;&lt;img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 /&gt;"&amp;SUBSTITUTE(H42,CHAR(10),"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 /&gt;"&amp;U42)&amp; "&lt;/td&gt;&lt;td headers='a.bonus'&gt;"&amp;T42&amp;IF(V42="","","&lt;br /&gt;"&amp;V42)&amp;"&lt;/td&gt;&lt;td headers='special'&gt;"&amp;X42&amp;IF(Z42="","","&lt;br /&gt;"&amp;Z42)&amp;"&lt;/td&gt;&lt;td headers='sp.bonus'&gt;"&amp;Y42&amp;IF(AA42="","","&lt;br /&gt;"&amp;AA42)&amp;"&lt;/td&gt;&lt;td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2" s="31" t="str">
        <f t="shared" si="5"/>
        <v>document.getElementById('m040').innerHTML = (b0*0);</v>
      </c>
      <c r="AO42" s="35" t="str">
        <f t="shared" si="6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/>
      </c>
    </row>
    <row r="43" spans="1:42" s="3" customFormat="1" ht="37.049999999999997" customHeight="1" x14ac:dyDescent="0.3">
      <c r="A43" s="3" t="s">
        <v>101</v>
      </c>
      <c r="C43" s="6" t="s">
        <v>102</v>
      </c>
      <c r="D43" s="3">
        <v>4</v>
      </c>
      <c r="F43" s="16" t="s">
        <v>42</v>
      </c>
      <c r="G43" s="8" t="s">
        <v>100</v>
      </c>
      <c r="H43" s="8"/>
      <c r="I43" s="4">
        <f t="shared" si="0"/>
        <v>0</v>
      </c>
      <c r="J43" s="2"/>
      <c r="K43" s="2"/>
      <c r="L43" s="2"/>
      <c r="M43" s="2">
        <f t="shared" si="1"/>
        <v>0</v>
      </c>
      <c r="N43" s="2"/>
      <c r="O43" s="2"/>
      <c r="P43" s="2"/>
      <c r="Q43" s="2"/>
      <c r="R43" s="7"/>
      <c r="W43" s="3">
        <f t="shared" si="3"/>
        <v>0</v>
      </c>
      <c r="Y43" s="8"/>
      <c r="AA43" s="4"/>
      <c r="AB43" s="5"/>
      <c r="AJ43" s="4">
        <f t="shared" si="4"/>
        <v>0</v>
      </c>
      <c r="AL43" s="23"/>
      <c r="AM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 /&gt;")&amp;"&lt;/span&gt;&lt;img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 /&gt;"&amp;SUBSTITUTE(H43,CHAR(10),"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 /&gt;"&amp;U43)&amp; "&lt;/td&gt;&lt;td headers='a.bonus'&gt;"&amp;T43&amp;IF(V43="","","&lt;br /&gt;"&amp;V43)&amp;"&lt;/td&gt;&lt;td headers='special'&gt;"&amp;X43&amp;IF(Z43="","","&lt;br /&gt;"&amp;Z43)&amp;"&lt;/td&gt;&lt;td headers='sp.bonus'&gt;"&amp;Y43&amp;IF(AA43="","","&lt;br /&gt;"&amp;AA43)&amp;"&lt;/td&gt;&lt;td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3" s="31" t="str">
        <f t="shared" si="5"/>
        <v>document.getElementById('m041').innerHTML = (b0*0);</v>
      </c>
      <c r="AO43" s="35" t="str">
        <f t="shared" si="6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049999999999997" customHeight="1" x14ac:dyDescent="0.3">
      <c r="A44" s="3" t="s">
        <v>103</v>
      </c>
      <c r="C44" s="6" t="s">
        <v>104</v>
      </c>
      <c r="D44" s="3">
        <v>3</v>
      </c>
      <c r="F44" s="16" t="s">
        <v>42</v>
      </c>
      <c r="G44" s="8"/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3"/>
        <v>0</v>
      </c>
      <c r="Y44" s="8"/>
      <c r="AA44" s="4"/>
      <c r="AB44" s="5"/>
      <c r="AJ44" s="4">
        <f t="shared" si="4"/>
        <v>0</v>
      </c>
      <c r="AL44" s="23"/>
      <c r="AM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 /&gt;")&amp;"&lt;/span&gt;&lt;img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 /&gt;"&amp;SUBSTITUTE(H44,CHAR(10),"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 /&gt;"&amp;U44)&amp; "&lt;/td&gt;&lt;td headers='a.bonus'&gt;"&amp;T44&amp;IF(V44="","","&lt;br /&gt;"&amp;V44)&amp;"&lt;/td&gt;&lt;td headers='special'&gt;"&amp;X44&amp;IF(Z44="","","&lt;br /&gt;"&amp;Z44)&amp;"&lt;/td&gt;&lt;td headers='sp.bonus'&gt;"&amp;Y44&amp;IF(AA44="","","&lt;br /&gt;"&amp;AA44)&amp;"&lt;/td&gt;&lt;td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1" t="str">
        <f t="shared" si="5"/>
        <v>document.getElementById('m042').innerHTML = (b0*0);</v>
      </c>
      <c r="AO44" s="35" t="str">
        <f t="shared" si="6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049999999999997" customHeight="1" x14ac:dyDescent="0.3">
      <c r="A45" s="3" t="s">
        <v>105</v>
      </c>
      <c r="C45" s="6" t="s">
        <v>106</v>
      </c>
      <c r="D45" s="3">
        <v>3</v>
      </c>
      <c r="F45" s="16" t="s">
        <v>42</v>
      </c>
      <c r="G45" s="8" t="s">
        <v>107</v>
      </c>
      <c r="H45" s="8"/>
      <c r="I45" s="4">
        <f t="shared" si="0"/>
        <v>20</v>
      </c>
      <c r="J45" s="2"/>
      <c r="K45" s="2"/>
      <c r="L45" s="2"/>
      <c r="M45" s="2">
        <f t="shared" si="1"/>
        <v>0</v>
      </c>
      <c r="N45" s="2">
        <v>50</v>
      </c>
      <c r="O45" s="2"/>
      <c r="P45" s="2"/>
      <c r="Q45" s="2"/>
      <c r="R45" s="7"/>
      <c r="W45" s="3">
        <f t="shared" si="3"/>
        <v>0</v>
      </c>
      <c r="Y45" s="8"/>
      <c r="AA45" s="4"/>
      <c r="AB45" s="5"/>
      <c r="AC45" s="3">
        <v>20</v>
      </c>
      <c r="AJ45" s="4">
        <f t="shared" si="4"/>
        <v>20</v>
      </c>
      <c r="AL45" s="23"/>
      <c r="AM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 /&gt;")&amp;"&lt;/span&gt;&lt;img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 /&gt;"&amp;SUBSTITUTE(H45,CHAR(10),"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 /&gt;"&amp;U45)&amp; "&lt;/td&gt;&lt;td headers='a.bonus'&gt;"&amp;T45&amp;IF(V45="","","&lt;br /&gt;"&amp;V45)&amp;"&lt;/td&gt;&lt;td headers='special'&gt;"&amp;X45&amp;IF(Z45="","","&lt;br /&gt;"&amp;Z45)&amp;"&lt;/td&gt;&lt;td headers='sp.bonus'&gt;"&amp;Y45&amp;IF(AA45="","","&lt;br /&gt;"&amp;AA45)&amp;"&lt;/td&gt;&lt;td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id='m043'&gt;20&lt;/td&gt;&lt;td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5" s="31" t="str">
        <f t="shared" si="5"/>
        <v>document.getElementById('m043').innerHTML = (b0*0) + (s0*20+s1*20);</v>
      </c>
      <c r="AO45" s="35" t="str">
        <f t="shared" si="6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049999999999997" customHeight="1" x14ac:dyDescent="0.3">
      <c r="A46" s="3" t="s">
        <v>108</v>
      </c>
      <c r="C46" s="6" t="s">
        <v>109</v>
      </c>
      <c r="D46" s="3">
        <v>3</v>
      </c>
      <c r="F46" s="16" t="s">
        <v>42</v>
      </c>
      <c r="G46" s="8"/>
      <c r="H46" s="8"/>
      <c r="I46" s="4">
        <f t="shared" si="0"/>
        <v>0</v>
      </c>
      <c r="J46" s="2"/>
      <c r="K46" s="2"/>
      <c r="L46" s="2"/>
      <c r="M46" s="2">
        <f t="shared" si="1"/>
        <v>0</v>
      </c>
      <c r="N46" s="2"/>
      <c r="O46" s="2"/>
      <c r="P46" s="2"/>
      <c r="Q46" s="2"/>
      <c r="R46" s="7"/>
      <c r="W46" s="3">
        <f t="shared" si="3"/>
        <v>0</v>
      </c>
      <c r="Y46" s="8"/>
      <c r="AA46" s="4"/>
      <c r="AB46" s="5"/>
      <c r="AJ46" s="4">
        <f t="shared" si="4"/>
        <v>0</v>
      </c>
      <c r="AL46" s="23"/>
      <c r="AM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 /&gt;")&amp;"&lt;/span&gt;&lt;img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 /&gt;"&amp;SUBSTITUTE(H46,CHAR(10),"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 /&gt;"&amp;U46)&amp; "&lt;/td&gt;&lt;td headers='a.bonus'&gt;"&amp;T46&amp;IF(V46="","","&lt;br /&gt;"&amp;V46)&amp;"&lt;/td&gt;&lt;td headers='special'&gt;"&amp;X46&amp;IF(Z46="","","&lt;br /&gt;"&amp;Z46)&amp;"&lt;/td&gt;&lt;td headers='sp.bonus'&gt;"&amp;Y46&amp;IF(AA46="","","&lt;br /&gt;"&amp;AA46)&amp;"&lt;/td&gt;&lt;td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6" s="31" t="str">
        <f t="shared" si="5"/>
        <v>document.getElementById('m044').innerHTML = (b0*0);</v>
      </c>
      <c r="AO46" s="35" t="str">
        <f t="shared" si="6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049999999999997" customHeight="1" x14ac:dyDescent="0.3">
      <c r="A47" s="3" t="s">
        <v>110</v>
      </c>
      <c r="C47" s="6" t="s">
        <v>111</v>
      </c>
      <c r="D47" s="3">
        <v>4</v>
      </c>
      <c r="F47" s="16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3"/>
        <v>0</v>
      </c>
      <c r="Y47" s="8"/>
      <c r="AA47" s="4"/>
      <c r="AB47" s="5"/>
      <c r="AJ47" s="4">
        <f t="shared" si="4"/>
        <v>0</v>
      </c>
      <c r="AL47" s="23"/>
      <c r="AM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 /&gt;")&amp;"&lt;/span&gt;&lt;img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 /&gt;"&amp;SUBSTITUTE(H47,CHAR(10),"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 /&gt;"&amp;U47)&amp; "&lt;/td&gt;&lt;td headers='a.bonus'&gt;"&amp;T47&amp;IF(V47="","","&lt;br /&gt;"&amp;V47)&amp;"&lt;/td&gt;&lt;td headers='special'&gt;"&amp;X47&amp;IF(Z47="","","&lt;br /&gt;"&amp;Z47)&amp;"&lt;/td&gt;&lt;td headers='sp.bonus'&gt;"&amp;Y47&amp;IF(AA47="","","&lt;br /&gt;"&amp;AA47)&amp;"&lt;/td&gt;&lt;td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1" t="str">
        <f t="shared" si="5"/>
        <v>document.getElementById('m045').innerHTML = (b0*0);</v>
      </c>
      <c r="AO47" s="35" t="str">
        <f t="shared" si="6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049999999999997" customHeight="1" x14ac:dyDescent="0.3">
      <c r="A48" s="3" t="s">
        <v>112</v>
      </c>
      <c r="C48" s="6" t="s">
        <v>452</v>
      </c>
      <c r="D48" s="3">
        <v>4</v>
      </c>
      <c r="F48" s="16" t="s">
        <v>42</v>
      </c>
      <c r="G48" s="8"/>
      <c r="H48" s="8"/>
      <c r="I48" s="4">
        <f t="shared" si="0"/>
        <v>0</v>
      </c>
      <c r="J48" s="2"/>
      <c r="K48" s="2"/>
      <c r="L48" s="2"/>
      <c r="M48" s="2">
        <f t="shared" si="1"/>
        <v>0</v>
      </c>
      <c r="N48" s="2"/>
      <c r="O48" s="2"/>
      <c r="P48" s="2"/>
      <c r="Q48" s="2"/>
      <c r="R48" s="7"/>
      <c r="W48" s="3">
        <f t="shared" si="3"/>
        <v>0</v>
      </c>
      <c r="Y48" s="8"/>
      <c r="AA48" s="4"/>
      <c r="AB48" s="5"/>
      <c r="AJ48" s="4">
        <f t="shared" si="4"/>
        <v>0</v>
      </c>
      <c r="AL48" s="23"/>
      <c r="AM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 /&gt;")&amp;"&lt;/span&gt;&lt;img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 /&gt;"&amp;SUBSTITUTE(H48,CHAR(10),"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 /&gt;"&amp;U48)&amp; "&lt;/td&gt;&lt;td headers='a.bonus'&gt;"&amp;T48&amp;IF(V48="","","&lt;br /&gt;"&amp;V48)&amp;"&lt;/td&gt;&lt;td headers='special'&gt;"&amp;X48&amp;IF(Z48="","","&lt;br /&gt;"&amp;Z48)&amp;"&lt;/td&gt;&lt;td headers='sp.bonus'&gt;"&amp;Y48&amp;IF(AA48="","","&lt;br /&gt;"&amp;AA48)&amp;"&lt;/td&gt;&lt;td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8" s="31" t="str">
        <f t="shared" si="5"/>
        <v>document.getElementById('m046').innerHTML = (b0*0);</v>
      </c>
      <c r="AO48" s="35" t="str">
        <f t="shared" si="6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/>
      </c>
    </row>
    <row r="49" spans="1:42" s="3" customFormat="1" ht="37.049999999999997" customHeight="1" x14ac:dyDescent="0.3">
      <c r="A49" s="3" t="s">
        <v>113</v>
      </c>
      <c r="C49" s="6" t="s">
        <v>114</v>
      </c>
      <c r="D49" s="3">
        <v>3</v>
      </c>
      <c r="F49" s="16" t="s">
        <v>42</v>
      </c>
      <c r="G49" s="8"/>
      <c r="H49" s="8"/>
      <c r="I49" s="4">
        <f t="shared" si="0"/>
        <v>0</v>
      </c>
      <c r="J49" s="2"/>
      <c r="K49" s="2"/>
      <c r="L49" s="2"/>
      <c r="M49" s="2">
        <f t="shared" si="1"/>
        <v>0</v>
      </c>
      <c r="N49" s="2"/>
      <c r="O49" s="2"/>
      <c r="P49" s="2"/>
      <c r="Q49" s="2"/>
      <c r="R49" s="7"/>
      <c r="W49" s="3">
        <f t="shared" si="3"/>
        <v>0</v>
      </c>
      <c r="Y49" s="8"/>
      <c r="AA49" s="4"/>
      <c r="AB49" s="5"/>
      <c r="AJ49" s="4">
        <f t="shared" si="4"/>
        <v>0</v>
      </c>
      <c r="AL49" s="23"/>
      <c r="AM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 /&gt;")&amp;"&lt;/span&gt;&lt;img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 /&gt;"&amp;SUBSTITUTE(H49,CHAR(10),"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 /&gt;"&amp;U49)&amp; "&lt;/td&gt;&lt;td headers='a.bonus'&gt;"&amp;T49&amp;IF(V49="","","&lt;br /&gt;"&amp;V49)&amp;"&lt;/td&gt;&lt;td headers='special'&gt;"&amp;X49&amp;IF(Z49="","","&lt;br /&gt;"&amp;Z49)&amp;"&lt;/td&gt;&lt;td headers='sp.bonus'&gt;"&amp;Y49&amp;IF(AA49="","","&lt;br /&gt;"&amp;AA49)&amp;"&lt;/td&gt;&lt;td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9" s="31" t="str">
        <f t="shared" si="5"/>
        <v>document.getElementById('m047').innerHTML = (b0*0);</v>
      </c>
      <c r="AO49" s="35" t="str">
        <f t="shared" si="6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049999999999997" customHeight="1" x14ac:dyDescent="0.3">
      <c r="A50" s="3" t="s">
        <v>115</v>
      </c>
      <c r="C50" s="6" t="s">
        <v>116</v>
      </c>
      <c r="D50" s="3">
        <v>5</v>
      </c>
      <c r="F50" s="16" t="s">
        <v>42</v>
      </c>
      <c r="G50" s="8" t="s">
        <v>100</v>
      </c>
      <c r="H50" s="8"/>
      <c r="I50" s="4">
        <f t="shared" si="0"/>
        <v>60</v>
      </c>
      <c r="J50" s="2">
        <v>40</v>
      </c>
      <c r="K50" s="2"/>
      <c r="L50" s="2"/>
      <c r="M50" s="2">
        <f t="shared" si="1"/>
        <v>0</v>
      </c>
      <c r="N50" s="2">
        <v>30</v>
      </c>
      <c r="O50" s="2"/>
      <c r="P50" s="2"/>
      <c r="Q50" s="2">
        <v>10</v>
      </c>
      <c r="R50" s="7"/>
      <c r="W50" s="3">
        <f t="shared" si="3"/>
        <v>0</v>
      </c>
      <c r="X50" s="3" t="s">
        <v>21</v>
      </c>
      <c r="Y50" s="8">
        <v>20</v>
      </c>
      <c r="AA50" s="4"/>
      <c r="AB50" s="5"/>
      <c r="AF50" s="3">
        <v>20</v>
      </c>
      <c r="AG50" s="3">
        <v>40</v>
      </c>
      <c r="AJ50" s="4">
        <f t="shared" si="4"/>
        <v>40</v>
      </c>
      <c r="AL50" s="23"/>
      <c r="AM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 /&gt;")&amp;"&lt;/span&gt;&lt;img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 /&gt;"&amp;SUBSTITUTE(H50,CHAR(10),"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 /&gt;"&amp;U50)&amp; "&lt;/td&gt;&lt;td headers='a.bonus'&gt;"&amp;T50&amp;IF(V50="","","&lt;br /&gt;"&amp;V50)&amp;"&lt;/td&gt;&lt;td headers='special'&gt;"&amp;X50&amp;IF(Z50="","","&lt;br /&gt;"&amp;Z50)&amp;"&lt;/td&gt;&lt;td headers='sp.bonus'&gt;"&amp;Y50&amp;IF(AA50="","","&lt;br /&gt;"&amp;AA50)&amp;"&lt;/td&gt;&lt;td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id='m048'&gt;60&lt;/td&gt;&lt;td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50" s="31" t="str">
        <f t="shared" si="5"/>
        <v>document.getElementById('m048').innerHTML = (b0*0) + (s0*40+s4*20+s5*40)+ (e12*20);</v>
      </c>
      <c r="AO50" s="35" t="str">
        <f t="shared" si="6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>e12*20</v>
      </c>
    </row>
    <row r="51" spans="1:42" s="3" customFormat="1" ht="37.049999999999997" customHeight="1" x14ac:dyDescent="0.3">
      <c r="A51" s="3" t="s">
        <v>117</v>
      </c>
      <c r="C51" s="6" t="s">
        <v>118</v>
      </c>
      <c r="D51" s="3">
        <v>5</v>
      </c>
      <c r="E51" s="3" t="s">
        <v>35</v>
      </c>
      <c r="F51" s="16" t="s">
        <v>42</v>
      </c>
      <c r="G51" s="8" t="s">
        <v>107</v>
      </c>
      <c r="H51" s="8"/>
      <c r="I51" s="4">
        <f t="shared" si="0"/>
        <v>40</v>
      </c>
      <c r="J51" s="2">
        <v>20</v>
      </c>
      <c r="K51" s="2">
        <v>30</v>
      </c>
      <c r="L51" s="2"/>
      <c r="M51" s="2">
        <f t="shared" si="1"/>
        <v>30</v>
      </c>
      <c r="N51" s="2"/>
      <c r="O51" s="2"/>
      <c r="P51" s="2"/>
      <c r="Q51" s="2"/>
      <c r="R51" s="7"/>
      <c r="W51" s="3">
        <f t="shared" si="3"/>
        <v>0</v>
      </c>
      <c r="Y51" s="8"/>
      <c r="AA51" s="4"/>
      <c r="AB51" s="5"/>
      <c r="AC51" s="3">
        <v>10</v>
      </c>
      <c r="AE51" s="3">
        <v>10</v>
      </c>
      <c r="AG51" s="3">
        <v>10</v>
      </c>
      <c r="AJ51" s="4">
        <f t="shared" si="4"/>
        <v>10</v>
      </c>
      <c r="AL51" s="23"/>
      <c r="AM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 /&gt;")&amp;"&lt;/span&gt;&lt;img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 /&gt;"&amp;SUBSTITUTE(H51,CHAR(10),"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 /&gt;"&amp;U51)&amp; "&lt;/td&gt;&lt;td headers='a.bonus'&gt;"&amp;T51&amp;IF(V51="","","&lt;br /&gt;"&amp;V51)&amp;"&lt;/td&gt;&lt;td headers='special'&gt;"&amp;X51&amp;IF(Z51="","","&lt;br /&gt;"&amp;Z51)&amp;"&lt;/td&gt;&lt;td headers='sp.bonus'&gt;"&amp;Y51&amp;IF(AA51="","","&lt;br /&gt;"&amp;AA51)&amp;"&lt;/td&gt;&lt;td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id='m049'&gt;40&lt;/td&gt;&lt;td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51" s="31" t="str">
        <f t="shared" si="5"/>
        <v>document.getElementById('m049').innerHTML = (b0*30+b1*30) + (s0*10+s1*10+s3*10+s5*10);</v>
      </c>
      <c r="AO51" s="35" t="str">
        <f t="shared" si="6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049999999999997" customHeight="1" x14ac:dyDescent="0.3">
      <c r="A52" s="3" t="s">
        <v>119</v>
      </c>
      <c r="C52" s="6" t="s">
        <v>120</v>
      </c>
      <c r="D52" s="3">
        <v>5</v>
      </c>
      <c r="E52" s="3" t="s">
        <v>39</v>
      </c>
      <c r="F52" s="16" t="s">
        <v>42</v>
      </c>
      <c r="G52" s="8" t="s">
        <v>405</v>
      </c>
      <c r="H52" s="8" t="s">
        <v>107</v>
      </c>
      <c r="I52" s="4">
        <f t="shared" si="0"/>
        <v>70</v>
      </c>
      <c r="J52" s="2">
        <v>50</v>
      </c>
      <c r="K52" s="2">
        <v>20</v>
      </c>
      <c r="L52" s="2"/>
      <c r="M52" s="2">
        <f t="shared" si="1"/>
        <v>20</v>
      </c>
      <c r="N52" s="2"/>
      <c r="O52" s="2"/>
      <c r="P52" s="2"/>
      <c r="Q52" s="2"/>
      <c r="R52" s="7"/>
      <c r="S52" s="5" t="s">
        <v>15</v>
      </c>
      <c r="T52" s="3">
        <v>20</v>
      </c>
      <c r="U52" s="5"/>
      <c r="W52" s="3">
        <f t="shared" si="3"/>
        <v>20</v>
      </c>
      <c r="Y52" s="8"/>
      <c r="AA52" s="4"/>
      <c r="AB52" s="5" t="s">
        <v>481</v>
      </c>
      <c r="AC52" s="3">
        <v>30</v>
      </c>
      <c r="AG52" s="3">
        <v>30</v>
      </c>
      <c r="AJ52" s="4">
        <f t="shared" si="4"/>
        <v>30</v>
      </c>
      <c r="AL52" s="23"/>
      <c r="AM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 /&gt;")&amp;"&lt;/span&gt;&lt;img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 /&gt;"&amp;SUBSTITUTE(H52,CHAR(10),"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 /&gt;"&amp;U52)&amp; "&lt;/td&gt;&lt;td headers='a.bonus'&gt;"&amp;T52&amp;IF(V52="","","&lt;br /&gt;"&amp;V52)&amp;"&lt;/td&gt;&lt;td headers='special'&gt;"&amp;X52&amp;IF(Z52="","","&lt;br /&gt;"&amp;Z52)&amp;"&lt;/td&gt;&lt;td headers='sp.bonus'&gt;"&amp;Y52&amp;IF(AA52="","","&lt;br /&gt;"&amp;AA52)&amp;"&lt;/td&gt;&lt;td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id='m050'&gt;70&lt;/td&gt;&lt;td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2" s="31" t="str">
        <f t="shared" si="5"/>
        <v>document.getElementById('m050').innerHTML = (b0*20+b1*20) + (s0*30+s1*30+s5*30)+ (e02*20);</v>
      </c>
      <c r="AO52" s="35" t="str">
        <f t="shared" si="6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>e02*20</v>
      </c>
    </row>
    <row r="53" spans="1:42" s="3" customFormat="1" ht="37.049999999999997" customHeight="1" x14ac:dyDescent="0.3">
      <c r="A53" s="3" t="s">
        <v>121</v>
      </c>
      <c r="C53" s="6" t="s">
        <v>122</v>
      </c>
      <c r="D53" s="3">
        <v>4</v>
      </c>
      <c r="F53" s="16" t="s">
        <v>42</v>
      </c>
      <c r="G53" s="8" t="s">
        <v>43</v>
      </c>
      <c r="H53" s="8"/>
      <c r="I53" s="4">
        <f t="shared" si="0"/>
        <v>30</v>
      </c>
      <c r="J53" s="2">
        <v>60</v>
      </c>
      <c r="K53" s="2"/>
      <c r="L53" s="2"/>
      <c r="M53" s="2">
        <f t="shared" si="1"/>
        <v>0</v>
      </c>
      <c r="N53" s="2"/>
      <c r="O53" s="2"/>
      <c r="P53" s="2"/>
      <c r="Q53" s="2"/>
      <c r="R53" s="7"/>
      <c r="W53" s="3">
        <f t="shared" si="3"/>
        <v>0</v>
      </c>
      <c r="Y53" s="8"/>
      <c r="AA53" s="4"/>
      <c r="AB53" s="5"/>
      <c r="AG53" s="3">
        <v>30</v>
      </c>
      <c r="AJ53" s="4">
        <f t="shared" si="4"/>
        <v>30</v>
      </c>
      <c r="AL53" s="23"/>
      <c r="AM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 /&gt;")&amp;"&lt;/span&gt;&lt;img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 /&gt;"&amp;SUBSTITUTE(H53,CHAR(10),"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 /&gt;"&amp;U53)&amp; "&lt;/td&gt;&lt;td headers='a.bonus'&gt;"&amp;T53&amp;IF(V53="","","&lt;br /&gt;"&amp;V53)&amp;"&lt;/td&gt;&lt;td headers='special'&gt;"&amp;X53&amp;IF(Z53="","","&lt;br /&gt;"&amp;Z53)&amp;"&lt;/td&gt;&lt;td headers='sp.bonus'&gt;"&amp;Y53&amp;IF(AA53="","","&lt;br /&gt;"&amp;AA53)&amp;"&lt;/td&gt;&lt;td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3" s="31" t="str">
        <f t="shared" si="5"/>
        <v>document.getElementById('m051').innerHTML = (b0*0) + (s0*30+s5*30);</v>
      </c>
      <c r="AO53" s="35" t="str">
        <f t="shared" si="6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049999999999997" customHeight="1" x14ac:dyDescent="0.3">
      <c r="A54" s="3" t="s">
        <v>123</v>
      </c>
      <c r="C54" s="6" t="s">
        <v>124</v>
      </c>
      <c r="D54" s="3">
        <v>3</v>
      </c>
      <c r="F54" s="16" t="s">
        <v>42</v>
      </c>
      <c r="G54" s="8" t="s">
        <v>107</v>
      </c>
      <c r="H54" s="8"/>
      <c r="I54" s="4">
        <f t="shared" si="0"/>
        <v>0</v>
      </c>
      <c r="J54" s="2"/>
      <c r="K54" s="2"/>
      <c r="L54" s="2"/>
      <c r="M54" s="2">
        <f t="shared" si="1"/>
        <v>0</v>
      </c>
      <c r="N54" s="2"/>
      <c r="O54" s="2"/>
      <c r="P54" s="2"/>
      <c r="Q54" s="2"/>
      <c r="R54" s="7"/>
      <c r="W54" s="3">
        <f t="shared" si="3"/>
        <v>0</v>
      </c>
      <c r="Y54" s="8"/>
      <c r="AA54" s="4"/>
      <c r="AB54" s="5"/>
      <c r="AJ54" s="4">
        <f t="shared" si="4"/>
        <v>0</v>
      </c>
      <c r="AL54" s="23"/>
      <c r="AM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 /&gt;")&amp;"&lt;/span&gt;&lt;img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 /&gt;"&amp;SUBSTITUTE(H54,CHAR(10),"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 /&gt;"&amp;U54)&amp; "&lt;/td&gt;&lt;td headers='a.bonus'&gt;"&amp;T54&amp;IF(V54="","","&lt;br /&gt;"&amp;V54)&amp;"&lt;/td&gt;&lt;td headers='special'&gt;"&amp;X54&amp;IF(Z54="","","&lt;br /&gt;"&amp;Z54)&amp;"&lt;/td&gt;&lt;td headers='sp.bonus'&gt;"&amp;Y54&amp;IF(AA54="","","&lt;br /&gt;"&amp;AA54)&amp;"&lt;/td&gt;&lt;td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4" s="31" t="str">
        <f t="shared" si="5"/>
        <v>document.getElementById('m052').innerHTML = (b0*0);</v>
      </c>
      <c r="AO54" s="35" t="str">
        <f t="shared" si="6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/>
      </c>
    </row>
    <row r="55" spans="1:42" s="3" customFormat="1" ht="37.049999999999997" customHeight="1" x14ac:dyDescent="0.3">
      <c r="A55" s="3" t="s">
        <v>125</v>
      </c>
      <c r="C55" s="6" t="s">
        <v>126</v>
      </c>
      <c r="D55" s="3">
        <v>5</v>
      </c>
      <c r="E55" s="3" t="s">
        <v>35</v>
      </c>
      <c r="F55" s="16" t="s">
        <v>42</v>
      </c>
      <c r="G55" s="8" t="s">
        <v>107</v>
      </c>
      <c r="H55" s="8"/>
      <c r="I55" s="4">
        <f t="shared" si="0"/>
        <v>50</v>
      </c>
      <c r="J55" s="2">
        <v>30</v>
      </c>
      <c r="K55" s="2">
        <v>20</v>
      </c>
      <c r="L55" s="2"/>
      <c r="M55" s="2">
        <f t="shared" si="1"/>
        <v>20</v>
      </c>
      <c r="N55" s="2"/>
      <c r="O55" s="2"/>
      <c r="P55" s="2"/>
      <c r="Q55" s="2"/>
      <c r="R55" s="7"/>
      <c r="W55" s="3">
        <f t="shared" si="3"/>
        <v>0</v>
      </c>
      <c r="Y55" s="8"/>
      <c r="AA55" s="4"/>
      <c r="AB55" s="5"/>
      <c r="AC55" s="3">
        <v>30</v>
      </c>
      <c r="AJ55" s="4">
        <f t="shared" si="4"/>
        <v>30</v>
      </c>
      <c r="AL55" s="23"/>
      <c r="AM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 /&gt;")&amp;"&lt;/span&gt;&lt;img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 /&gt;"&amp;SUBSTITUTE(H55,CHAR(10),"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 /&gt;"&amp;U55)&amp; "&lt;/td&gt;&lt;td headers='a.bonus'&gt;"&amp;T55&amp;IF(V55="","","&lt;br /&gt;"&amp;V55)&amp;"&lt;/td&gt;&lt;td headers='special'&gt;"&amp;X55&amp;IF(Z55="","","&lt;br /&gt;"&amp;Z55)&amp;"&lt;/td&gt;&lt;td headers='sp.bonus'&gt;"&amp;Y55&amp;IF(AA55="","","&lt;br /&gt;"&amp;AA55)&amp;"&lt;/td&gt;&lt;td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id='m053'&gt;50&lt;/td&gt;&lt;td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5" s="31" t="str">
        <f t="shared" si="5"/>
        <v>document.getElementById('m053').innerHTML = (b0*20+b1*20) + (s0*30+s1*30);</v>
      </c>
      <c r="AO55" s="35" t="str">
        <f t="shared" si="6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049999999999997" customHeight="1" x14ac:dyDescent="0.3">
      <c r="A56" s="3" t="s">
        <v>127</v>
      </c>
      <c r="C56" s="6" t="s">
        <v>111</v>
      </c>
      <c r="D56" s="3">
        <v>4</v>
      </c>
      <c r="F56" s="16" t="s">
        <v>42</v>
      </c>
      <c r="G56" s="8"/>
      <c r="H56" s="8"/>
      <c r="I56" s="4">
        <f t="shared" si="0"/>
        <v>0</v>
      </c>
      <c r="J56" s="2"/>
      <c r="K56" s="2"/>
      <c r="L56" s="2"/>
      <c r="M56" s="2">
        <f t="shared" si="1"/>
        <v>0</v>
      </c>
      <c r="N56" s="2"/>
      <c r="O56" s="2"/>
      <c r="P56" s="2"/>
      <c r="Q56" s="2"/>
      <c r="R56" s="7"/>
      <c r="W56" s="3">
        <f t="shared" si="3"/>
        <v>0</v>
      </c>
      <c r="Y56" s="8"/>
      <c r="AA56" s="4"/>
      <c r="AB56" s="5"/>
      <c r="AJ56" s="4">
        <f t="shared" si="4"/>
        <v>0</v>
      </c>
      <c r="AL56" s="23"/>
      <c r="AM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 /&gt;")&amp;"&lt;/span&gt;&lt;img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 /&gt;"&amp;SUBSTITUTE(H56,CHAR(10),"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 /&gt;"&amp;U56)&amp; "&lt;/td&gt;&lt;td headers='a.bonus'&gt;"&amp;T56&amp;IF(V56="","","&lt;br /&gt;"&amp;V56)&amp;"&lt;/td&gt;&lt;td headers='special'&gt;"&amp;X56&amp;IF(Z56="","","&lt;br /&gt;"&amp;Z56)&amp;"&lt;/td&gt;&lt;td headers='sp.bonus'&gt;"&amp;Y56&amp;IF(AA56="","","&lt;br /&gt;"&amp;AA56)&amp;"&lt;/td&gt;&lt;td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6" s="31" t="str">
        <f t="shared" si="5"/>
        <v>document.getElementById('m054').innerHTML = (b0*0);</v>
      </c>
      <c r="AO56" s="35" t="str">
        <f t="shared" si="6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049999999999997" customHeight="1" x14ac:dyDescent="0.3">
      <c r="A57" s="3" t="s">
        <v>128</v>
      </c>
      <c r="C57" s="6" t="s">
        <v>129</v>
      </c>
      <c r="D57" s="3">
        <v>4</v>
      </c>
      <c r="F57" s="16" t="s">
        <v>42</v>
      </c>
      <c r="G57" s="8" t="s">
        <v>68</v>
      </c>
      <c r="H57" s="8"/>
      <c r="I57" s="4">
        <f t="shared" si="0"/>
        <v>0</v>
      </c>
      <c r="J57" s="2"/>
      <c r="K57" s="2"/>
      <c r="L57" s="2"/>
      <c r="M57" s="2">
        <f t="shared" si="1"/>
        <v>0</v>
      </c>
      <c r="N57" s="2"/>
      <c r="O57" s="2"/>
      <c r="P57" s="2"/>
      <c r="Q57" s="2"/>
      <c r="R57" s="7"/>
      <c r="W57" s="3">
        <f t="shared" si="3"/>
        <v>0</v>
      </c>
      <c r="Y57" s="8"/>
      <c r="AA57" s="4"/>
      <c r="AB57" s="5"/>
      <c r="AJ57" s="4">
        <f t="shared" si="4"/>
        <v>0</v>
      </c>
      <c r="AL57" s="23"/>
      <c r="AM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 /&gt;")&amp;"&lt;/span&gt;&lt;img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 /&gt;"&amp;SUBSTITUTE(H57,CHAR(10),"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 /&gt;"&amp;U57)&amp; "&lt;/td&gt;&lt;td headers='a.bonus'&gt;"&amp;T57&amp;IF(V57="","","&lt;br /&gt;"&amp;V57)&amp;"&lt;/td&gt;&lt;td headers='special'&gt;"&amp;X57&amp;IF(Z57="","","&lt;br /&gt;"&amp;Z57)&amp;"&lt;/td&gt;&lt;td headers='sp.bonus'&gt;"&amp;Y57&amp;IF(AA57="","","&lt;br /&gt;"&amp;AA57)&amp;"&lt;/td&gt;&lt;td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7" s="31" t="str">
        <f t="shared" si="5"/>
        <v>document.getElementById('m055').innerHTML = (b0*0);</v>
      </c>
      <c r="AO57" s="35" t="str">
        <f t="shared" si="6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049999999999997" customHeight="1" x14ac:dyDescent="0.3">
      <c r="A58" s="3" t="s">
        <v>130</v>
      </c>
      <c r="C58" s="6" t="s">
        <v>131</v>
      </c>
      <c r="D58" s="3">
        <v>5</v>
      </c>
      <c r="F58" s="16" t="s">
        <v>42</v>
      </c>
      <c r="G58" s="8" t="s">
        <v>68</v>
      </c>
      <c r="H58" s="8"/>
      <c r="I58" s="4">
        <f t="shared" si="0"/>
        <v>35</v>
      </c>
      <c r="J58" s="2">
        <v>70</v>
      </c>
      <c r="K58" s="2">
        <v>15</v>
      </c>
      <c r="L58" s="2"/>
      <c r="M58" s="2">
        <f t="shared" si="1"/>
        <v>15</v>
      </c>
      <c r="N58" s="2">
        <v>15</v>
      </c>
      <c r="O58" s="2"/>
      <c r="P58" s="2"/>
      <c r="Q58" s="2"/>
      <c r="R58" s="7"/>
      <c r="W58" s="3">
        <f t="shared" si="3"/>
        <v>0</v>
      </c>
      <c r="Y58" s="8"/>
      <c r="AA58" s="4"/>
      <c r="AB58" s="5"/>
      <c r="AC58" s="3">
        <v>20</v>
      </c>
      <c r="AG58" s="3">
        <v>20</v>
      </c>
      <c r="AH58" s="3">
        <v>20</v>
      </c>
      <c r="AJ58" s="4">
        <f t="shared" si="4"/>
        <v>20</v>
      </c>
      <c r="AL58" s="23"/>
      <c r="AM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 /&gt;")&amp;"&lt;/span&gt;&lt;img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 /&gt;"&amp;SUBSTITUTE(H58,CHAR(10),"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 /&gt;"&amp;U58)&amp; "&lt;/td&gt;&lt;td headers='a.bonus'&gt;"&amp;T58&amp;IF(V58="","","&lt;br /&gt;"&amp;V58)&amp;"&lt;/td&gt;&lt;td headers='special'&gt;"&amp;X58&amp;IF(Z58="","","&lt;br /&gt;"&amp;Z58)&amp;"&lt;/td&gt;&lt;td headers='sp.bonus'&gt;"&amp;Y58&amp;IF(AA58="","","&lt;br /&gt;"&amp;AA58)&amp;"&lt;/td&gt;&lt;td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id='m056'&gt;35&lt;/td&gt;&lt;td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58" s="31" t="str">
        <f t="shared" si="5"/>
        <v>document.getElementById('m056').innerHTML = (b0*15+b1*15) + (s0*20+s1*20+s5*20+s6*20);</v>
      </c>
      <c r="AO58" s="35" t="str">
        <f t="shared" si="6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049999999999997" customHeight="1" x14ac:dyDescent="0.3">
      <c r="A59" s="3" t="s">
        <v>662</v>
      </c>
      <c r="C59" s="6" t="s">
        <v>663</v>
      </c>
      <c r="D59" s="3">
        <v>5</v>
      </c>
      <c r="E59" s="3" t="s">
        <v>39</v>
      </c>
      <c r="F59" s="16" t="s">
        <v>42</v>
      </c>
      <c r="G59" s="8" t="s">
        <v>68</v>
      </c>
      <c r="H59" s="8"/>
      <c r="I59" s="4">
        <f t="shared" si="0"/>
        <v>65</v>
      </c>
      <c r="J59" s="2">
        <v>50</v>
      </c>
      <c r="K59" s="2">
        <v>25</v>
      </c>
      <c r="L59" s="2"/>
      <c r="M59" s="2">
        <f t="shared" si="1"/>
        <v>25</v>
      </c>
      <c r="N59" s="2">
        <v>25</v>
      </c>
      <c r="O59" s="2"/>
      <c r="P59" s="2"/>
      <c r="Q59" s="2"/>
      <c r="R59" s="7"/>
      <c r="W59" s="3">
        <f t="shared" si="3"/>
        <v>0</v>
      </c>
      <c r="Y59" s="8"/>
      <c r="AA59" s="4"/>
      <c r="AB59" s="5"/>
      <c r="AC59" s="3">
        <v>20</v>
      </c>
      <c r="AH59" s="3">
        <v>40</v>
      </c>
      <c r="AJ59" s="4">
        <f t="shared" si="4"/>
        <v>40</v>
      </c>
      <c r="AL59" s="23"/>
      <c r="AM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 /&gt;")&amp;"&lt;/span&gt;&lt;img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 /&gt;"&amp;SUBSTITUTE(H59,CHAR(10),"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 /&gt;"&amp;U59)&amp; "&lt;/td&gt;&lt;td headers='a.bonus'&gt;"&amp;T59&amp;IF(V59="","","&lt;br /&gt;"&amp;V59)&amp;"&lt;/td&gt;&lt;td headers='special'&gt;"&amp;X59&amp;IF(Z59="","","&lt;br /&gt;"&amp;Z59)&amp;"&lt;/td&gt;&lt;td headers='sp.bonus'&gt;"&amp;Y59&amp;IF(AA59="","","&lt;br /&gt;"&amp;AA59)&amp;"&lt;/td&gt;&lt;td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id='m057'&gt;65&lt;/td&gt;&lt;td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59" s="31" t="str">
        <f t="shared" si="5"/>
        <v>document.getElementById('m057').innerHTML = (b0*25+b1*25) + (s0*40+s1*20+s6*40);</v>
      </c>
      <c r="AO59" s="35" t="str">
        <f t="shared" si="6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049999999999997" customHeight="1" x14ac:dyDescent="0.3">
      <c r="A60" s="3" t="s">
        <v>132</v>
      </c>
      <c r="C60" s="6" t="s">
        <v>133</v>
      </c>
      <c r="D60" s="3">
        <v>5</v>
      </c>
      <c r="F60" s="16" t="s">
        <v>42</v>
      </c>
      <c r="G60" s="8" t="s">
        <v>100</v>
      </c>
      <c r="H60" s="8"/>
      <c r="I60" s="4">
        <f t="shared" si="0"/>
        <v>55</v>
      </c>
      <c r="J60" s="2">
        <v>70</v>
      </c>
      <c r="K60" s="2">
        <v>15</v>
      </c>
      <c r="L60" s="2"/>
      <c r="M60" s="2">
        <f t="shared" si="1"/>
        <v>15</v>
      </c>
      <c r="N60" s="2">
        <v>15</v>
      </c>
      <c r="O60" s="2"/>
      <c r="P60" s="2"/>
      <c r="Q60" s="2"/>
      <c r="R60" s="7"/>
      <c r="W60" s="3">
        <f t="shared" si="3"/>
        <v>0</v>
      </c>
      <c r="Y60" s="8"/>
      <c r="AA60" s="4"/>
      <c r="AB60" s="5"/>
      <c r="AC60" s="3">
        <v>20</v>
      </c>
      <c r="AG60" s="3">
        <v>40</v>
      </c>
      <c r="AJ60" s="4">
        <f t="shared" si="4"/>
        <v>40</v>
      </c>
      <c r="AL60" s="23"/>
      <c r="AM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 /&gt;")&amp;"&lt;/span&gt;&lt;img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 /&gt;"&amp;SUBSTITUTE(H60,CHAR(10),"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 /&gt;"&amp;U60)&amp; "&lt;/td&gt;&lt;td headers='a.bonus'&gt;"&amp;T60&amp;IF(V60="","","&lt;br /&gt;"&amp;V60)&amp;"&lt;/td&gt;&lt;td headers='special'&gt;"&amp;X60&amp;IF(Z60="","","&lt;br /&gt;"&amp;Z60)&amp;"&lt;/td&gt;&lt;td headers='sp.bonus'&gt;"&amp;Y60&amp;IF(AA60="","","&lt;br /&gt;"&amp;AA60)&amp;"&lt;/td&gt;&lt;td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id='m058'&gt;55&lt;/td&gt;&lt;td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60" s="31" t="str">
        <f t="shared" si="5"/>
        <v>document.getElementById('m058').innerHTML = (b0*15+b1*15) + (s0*40+s1*20+s5*40);</v>
      </c>
      <c r="AO60" s="35" t="str">
        <f t="shared" si="6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049999999999997" customHeight="1" x14ac:dyDescent="0.3">
      <c r="A61" s="3" t="s">
        <v>616</v>
      </c>
      <c r="C61" s="6" t="s">
        <v>618</v>
      </c>
      <c r="D61" s="3">
        <v>5</v>
      </c>
      <c r="E61" s="3" t="s">
        <v>39</v>
      </c>
      <c r="F61" s="16" t="s">
        <v>42</v>
      </c>
      <c r="G61" s="8"/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3"/>
        <v>0</v>
      </c>
      <c r="Y61" s="8"/>
      <c r="AA61" s="4"/>
      <c r="AB61" s="5"/>
      <c r="AJ61" s="4">
        <f t="shared" si="4"/>
        <v>0</v>
      </c>
      <c r="AL61" s="23"/>
      <c r="AM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 /&gt;")&amp;"&lt;/span&gt;&lt;img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 /&gt;"&amp;SUBSTITUTE(H61,CHAR(10),"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 /&gt;"&amp;U61)&amp; "&lt;/td&gt;&lt;td headers='a.bonus'&gt;"&amp;T61&amp;IF(V61="","","&lt;br /&gt;"&amp;V61)&amp;"&lt;/td&gt;&lt;td headers='special'&gt;"&amp;X61&amp;IF(Z61="","","&lt;br /&gt;"&amp;Z61)&amp;"&lt;/td&gt;&lt;td headers='sp.bonus'&gt;"&amp;Y61&amp;IF(AA61="","","&lt;br /&gt;"&amp;AA61)&amp;"&lt;/td&gt;&lt;td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1" t="str">
        <f t="shared" si="5"/>
        <v>document.getElementById('m059').innerHTML = (b0*0);</v>
      </c>
      <c r="AO61" s="35" t="str">
        <f t="shared" si="6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049999999999997" customHeight="1" x14ac:dyDescent="0.3">
      <c r="A62" s="3" t="s">
        <v>134</v>
      </c>
      <c r="C62" s="6" t="s">
        <v>135</v>
      </c>
      <c r="D62" s="3">
        <v>3</v>
      </c>
      <c r="F62" s="16" t="s">
        <v>42</v>
      </c>
      <c r="G62" s="8" t="s">
        <v>107</v>
      </c>
      <c r="H62" s="8"/>
      <c r="I62" s="4">
        <f t="shared" si="0"/>
        <v>0</v>
      </c>
      <c r="J62" s="2"/>
      <c r="K62" s="2"/>
      <c r="L62" s="2"/>
      <c r="M62" s="2">
        <f t="shared" si="1"/>
        <v>0</v>
      </c>
      <c r="N62" s="2"/>
      <c r="O62" s="2"/>
      <c r="P62" s="2"/>
      <c r="Q62" s="2"/>
      <c r="R62" s="7"/>
      <c r="W62" s="3">
        <f t="shared" si="3"/>
        <v>0</v>
      </c>
      <c r="Y62" s="8"/>
      <c r="AA62" s="4"/>
      <c r="AB62" s="5"/>
      <c r="AJ62" s="4">
        <f t="shared" si="4"/>
        <v>0</v>
      </c>
      <c r="AL62" s="23"/>
      <c r="AM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 /&gt;")&amp;"&lt;/span&gt;&lt;img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 /&gt;"&amp;SUBSTITUTE(H62,CHAR(10),"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 /&gt;"&amp;U62)&amp; "&lt;/td&gt;&lt;td headers='a.bonus'&gt;"&amp;T62&amp;IF(V62="","","&lt;br /&gt;"&amp;V62)&amp;"&lt;/td&gt;&lt;td headers='special'&gt;"&amp;X62&amp;IF(Z62="","","&lt;br /&gt;"&amp;Z62)&amp;"&lt;/td&gt;&lt;td headers='sp.bonus'&gt;"&amp;Y62&amp;IF(AA62="","","&lt;br /&gt;"&amp;AA62)&amp;"&lt;/td&gt;&lt;td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2" s="31" t="str">
        <f t="shared" si="5"/>
        <v>document.getElementById('m060').innerHTML = (b0*0);</v>
      </c>
      <c r="AO62" s="35" t="str">
        <f t="shared" si="6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049999999999997" customHeight="1" x14ac:dyDescent="0.3">
      <c r="A63" s="3" t="s">
        <v>136</v>
      </c>
      <c r="C63" s="6" t="s">
        <v>137</v>
      </c>
      <c r="D63" s="3">
        <v>3</v>
      </c>
      <c r="F63" s="16" t="s">
        <v>42</v>
      </c>
      <c r="G63" s="8"/>
      <c r="H63" s="8"/>
      <c r="I63" s="4">
        <f t="shared" si="0"/>
        <v>0</v>
      </c>
      <c r="J63" s="2"/>
      <c r="K63" s="2"/>
      <c r="L63" s="2"/>
      <c r="M63" s="2">
        <f t="shared" si="1"/>
        <v>0</v>
      </c>
      <c r="N63" s="2"/>
      <c r="O63" s="2"/>
      <c r="P63" s="2"/>
      <c r="Q63" s="2"/>
      <c r="R63" s="7"/>
      <c r="W63" s="3">
        <f t="shared" si="3"/>
        <v>0</v>
      </c>
      <c r="Y63" s="8"/>
      <c r="AA63" s="4"/>
      <c r="AB63" s="5"/>
      <c r="AJ63" s="4">
        <f t="shared" si="4"/>
        <v>0</v>
      </c>
      <c r="AL63" s="23"/>
      <c r="AM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 /&gt;")&amp;"&lt;/span&gt;&lt;img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 /&gt;"&amp;SUBSTITUTE(H63,CHAR(10),"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 /&gt;"&amp;U63)&amp; "&lt;/td&gt;&lt;td headers='a.bonus'&gt;"&amp;T63&amp;IF(V63="","","&lt;br /&gt;"&amp;V63)&amp;"&lt;/td&gt;&lt;td headers='special'&gt;"&amp;X63&amp;IF(Z63="","","&lt;br /&gt;"&amp;Z63)&amp;"&lt;/td&gt;&lt;td headers='sp.bonus'&gt;"&amp;Y63&amp;IF(AA63="","","&lt;br /&gt;"&amp;AA63)&amp;"&lt;/td&gt;&lt;td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3" s="31" t="str">
        <f t="shared" si="5"/>
        <v>document.getElementById('m061').innerHTML = (b0*0);</v>
      </c>
      <c r="AO63" s="35" t="str">
        <f t="shared" si="6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/>
      </c>
    </row>
    <row r="64" spans="1:42" s="3" customFormat="1" ht="37.049999999999997" customHeight="1" x14ac:dyDescent="0.3">
      <c r="A64" s="3" t="s">
        <v>138</v>
      </c>
      <c r="C64" s="6" t="s">
        <v>139</v>
      </c>
      <c r="D64" s="3">
        <v>4</v>
      </c>
      <c r="F64" s="16" t="s">
        <v>42</v>
      </c>
      <c r="G64" s="8"/>
      <c r="H64" s="8"/>
      <c r="I64" s="4">
        <f t="shared" si="0"/>
        <v>0</v>
      </c>
      <c r="J64" s="2"/>
      <c r="K64" s="2"/>
      <c r="L64" s="2"/>
      <c r="M64" s="2">
        <f t="shared" si="1"/>
        <v>0</v>
      </c>
      <c r="N64" s="2"/>
      <c r="O64" s="2"/>
      <c r="P64" s="2"/>
      <c r="Q64" s="2"/>
      <c r="R64" s="7"/>
      <c r="W64" s="3">
        <f t="shared" si="3"/>
        <v>0</v>
      </c>
      <c r="Y64" s="8"/>
      <c r="AA64" s="4"/>
      <c r="AB64" s="5"/>
      <c r="AJ64" s="4">
        <f t="shared" si="4"/>
        <v>0</v>
      </c>
      <c r="AL64" s="23"/>
      <c r="AM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 /&gt;")&amp;"&lt;/span&gt;&lt;img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 /&gt;"&amp;SUBSTITUTE(H64,CHAR(10),"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 /&gt;"&amp;U64)&amp; "&lt;/td&gt;&lt;td headers='a.bonus'&gt;"&amp;T64&amp;IF(V64="","","&lt;br /&gt;"&amp;V64)&amp;"&lt;/td&gt;&lt;td headers='special'&gt;"&amp;X64&amp;IF(Z64="","","&lt;br /&gt;"&amp;Z64)&amp;"&lt;/td&gt;&lt;td headers='sp.bonus'&gt;"&amp;Y64&amp;IF(AA64="","","&lt;br /&gt;"&amp;AA64)&amp;"&lt;/td&gt;&lt;td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4" s="31" t="str">
        <f t="shared" si="5"/>
        <v>document.getElementById('m062').innerHTML = (b0*0);</v>
      </c>
      <c r="AO64" s="35" t="str">
        <f t="shared" si="6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049999999999997" customHeight="1" x14ac:dyDescent="0.3">
      <c r="A65" s="3" t="s">
        <v>140</v>
      </c>
      <c r="C65" s="6" t="s">
        <v>141</v>
      </c>
      <c r="D65" s="3">
        <v>4</v>
      </c>
      <c r="F65" s="16" t="s">
        <v>42</v>
      </c>
      <c r="G65" s="62" t="s">
        <v>405</v>
      </c>
      <c r="H65" s="49"/>
      <c r="I65" s="4">
        <f t="shared" si="0"/>
        <v>40</v>
      </c>
      <c r="J65" s="2">
        <v>10</v>
      </c>
      <c r="K65" s="2"/>
      <c r="L65" s="2"/>
      <c r="M65" s="2">
        <f t="shared" si="1"/>
        <v>0</v>
      </c>
      <c r="N65" s="2"/>
      <c r="O65" s="2"/>
      <c r="P65" s="2"/>
      <c r="Q65" s="2"/>
      <c r="R65" s="7"/>
      <c r="S65" s="5" t="s">
        <v>16</v>
      </c>
      <c r="T65" s="3">
        <v>40</v>
      </c>
      <c r="U65" s="5"/>
      <c r="W65" s="3">
        <f t="shared" si="3"/>
        <v>40</v>
      </c>
      <c r="Y65" s="8"/>
      <c r="AA65" s="4"/>
      <c r="AB65" s="5" t="s">
        <v>489</v>
      </c>
      <c r="AJ65" s="4">
        <f t="shared" si="4"/>
        <v>0</v>
      </c>
      <c r="AL65" s="23"/>
      <c r="AM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 /&gt;")&amp;"&lt;/span&gt;&lt;img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 /&gt;"&amp;SUBSTITUTE(H65,CHAR(10),"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 /&gt;"&amp;U65)&amp; "&lt;/td&gt;&lt;td headers='a.bonus'&gt;"&amp;T65&amp;IF(V65="","","&lt;br /&gt;"&amp;V65)&amp;"&lt;/td&gt;&lt;td headers='special'&gt;"&amp;X65&amp;IF(Z65="","","&lt;br /&gt;"&amp;Z65)&amp;"&lt;/td&gt;&lt;td headers='sp.bonus'&gt;"&amp;Y65&amp;IF(AA65="","","&lt;br /&gt;"&amp;AA65)&amp;"&lt;/td&gt;&lt;td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id='m063'&gt;40&lt;/td&gt;&lt;td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5" s="31" t="str">
        <f t="shared" si="5"/>
        <v>document.getElementById('m063').innerHTML = (b0*0)+ (e03*40);</v>
      </c>
      <c r="AO65" s="35" t="str">
        <f t="shared" si="6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>e03*40</v>
      </c>
    </row>
    <row r="66" spans="1:42" s="3" customFormat="1" ht="37.049999999999997" customHeight="1" x14ac:dyDescent="0.3">
      <c r="A66" s="3" t="s">
        <v>142</v>
      </c>
      <c r="C66" s="6" t="s">
        <v>455</v>
      </c>
      <c r="D66" s="3">
        <v>5</v>
      </c>
      <c r="E66" s="3" t="s">
        <v>39</v>
      </c>
      <c r="F66" s="16" t="s">
        <v>42</v>
      </c>
      <c r="G66" s="8"/>
      <c r="H66" s="8"/>
      <c r="I66" s="4">
        <f t="shared" si="0"/>
        <v>0</v>
      </c>
      <c r="J66" s="2"/>
      <c r="K66" s="2"/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3"/>
        <v>0</v>
      </c>
      <c r="Y66" s="8"/>
      <c r="AA66" s="4"/>
      <c r="AB66" s="5"/>
      <c r="AJ66" s="4">
        <f t="shared" si="4"/>
        <v>0</v>
      </c>
      <c r="AL66" s="23"/>
      <c r="AM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 /&gt;")&amp;"&lt;/span&gt;&lt;img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 /&gt;"&amp;SUBSTITUTE(H66,CHAR(10),"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 /&gt;"&amp;U66)&amp; "&lt;/td&gt;&lt;td headers='a.bonus'&gt;"&amp;T66&amp;IF(V66="","","&lt;br /&gt;"&amp;V66)&amp;"&lt;/td&gt;&lt;td headers='special'&gt;"&amp;X66&amp;IF(Z66="","","&lt;br /&gt;"&amp;Z66)&amp;"&lt;/td&gt;&lt;td headers='sp.bonus'&gt;"&amp;Y66&amp;IF(AA66="","","&lt;br /&gt;"&amp;AA66)&amp;"&lt;/td&gt;&lt;td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6" s="31" t="str">
        <f t="shared" si="5"/>
        <v>document.getElementById('m064').innerHTML = (b0*0);</v>
      </c>
      <c r="AO66" s="35" t="str">
        <f t="shared" si="6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/>
      </c>
    </row>
    <row r="67" spans="1:42" s="3" customFormat="1" ht="37.049999999999997" customHeight="1" x14ac:dyDescent="0.3">
      <c r="A67" s="3" t="s">
        <v>143</v>
      </c>
      <c r="C67" s="6" t="s">
        <v>144</v>
      </c>
      <c r="D67" s="3">
        <v>5</v>
      </c>
      <c r="F67" s="16" t="s">
        <v>42</v>
      </c>
      <c r="G67" s="8" t="s">
        <v>100</v>
      </c>
      <c r="H67" s="8"/>
      <c r="I67" s="4">
        <f t="shared" si="0"/>
        <v>90</v>
      </c>
      <c r="J67" s="2">
        <v>40</v>
      </c>
      <c r="K67" s="2">
        <v>30</v>
      </c>
      <c r="L67" s="2">
        <v>30</v>
      </c>
      <c r="M67" s="2">
        <f t="shared" si="1"/>
        <v>30</v>
      </c>
      <c r="N67" s="2"/>
      <c r="O67" s="2"/>
      <c r="P67" s="2"/>
      <c r="Q67" s="2"/>
      <c r="R67" s="7"/>
      <c r="W67" s="3">
        <f t="shared" si="3"/>
        <v>0</v>
      </c>
      <c r="Y67" s="8"/>
      <c r="AA67" s="4"/>
      <c r="AB67" s="5"/>
      <c r="AG67" s="3">
        <v>60</v>
      </c>
      <c r="AJ67" s="4">
        <f t="shared" si="4"/>
        <v>60</v>
      </c>
      <c r="AL67" s="23"/>
      <c r="AM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 /&gt;")&amp;"&lt;/span&gt;&lt;img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 /&gt;"&amp;SUBSTITUTE(H67,CHAR(10),"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 /&gt;"&amp;U67)&amp; "&lt;/td&gt;&lt;td headers='a.bonus'&gt;"&amp;T67&amp;IF(V67="","","&lt;br /&gt;"&amp;V67)&amp;"&lt;/td&gt;&lt;td headers='special'&gt;"&amp;X67&amp;IF(Z67="","","&lt;br /&gt;"&amp;Z67)&amp;"&lt;/td&gt;&lt;td headers='sp.bonus'&gt;"&amp;Y67&amp;IF(AA67="","","&lt;br /&gt;"&amp;AA67)&amp;"&lt;/td&gt;&lt;td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67" s="31" t="str">
        <f t="shared" si="5"/>
        <v>document.getElementById('m065').innerHTML = (b0*30+b1*30+b2*30) + (s0*60+s5*60);</v>
      </c>
      <c r="AO67" s="35" t="str">
        <f t="shared" si="6"/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049999999999997" customHeight="1" x14ac:dyDescent="0.3">
      <c r="A68" s="3" t="s">
        <v>672</v>
      </c>
      <c r="C68" s="6" t="s">
        <v>674</v>
      </c>
      <c r="D68" s="3">
        <v>5</v>
      </c>
      <c r="F68" s="16" t="s">
        <v>42</v>
      </c>
      <c r="G68" s="8" t="s">
        <v>100</v>
      </c>
      <c r="H68" s="8"/>
      <c r="I68" s="4">
        <f t="shared" si="0"/>
        <v>80</v>
      </c>
      <c r="J68" s="2">
        <v>50</v>
      </c>
      <c r="K68" s="2">
        <v>0</v>
      </c>
      <c r="L68" s="2"/>
      <c r="M68" s="2">
        <f t="shared" si="1"/>
        <v>0</v>
      </c>
      <c r="N68" s="2"/>
      <c r="O68" s="2"/>
      <c r="P68" s="2"/>
      <c r="Q68" s="2"/>
      <c r="R68" s="7"/>
      <c r="W68" s="3">
        <f t="shared" ref="W68:W131" si="7">MAX(T68,V68)</f>
        <v>0</v>
      </c>
      <c r="X68" s="3" t="s">
        <v>21</v>
      </c>
      <c r="Y68" s="8">
        <v>20</v>
      </c>
      <c r="AA68" s="4"/>
      <c r="AB68" s="5" t="s">
        <v>573</v>
      </c>
      <c r="AC68" s="3">
        <v>10</v>
      </c>
      <c r="AG68" s="3">
        <v>60</v>
      </c>
      <c r="AJ68" s="4">
        <f t="shared" ref="AJ68:AJ131" si="8">MAX(AC68:AI68)</f>
        <v>60</v>
      </c>
      <c r="AL68" s="23"/>
      <c r="AM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 /&gt;")&amp;"&lt;/span&gt;&lt;img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 /&gt;"&amp;SUBSTITUTE(H68,CHAR(10),"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 /&gt;"&amp;U68)&amp; "&lt;/td&gt;&lt;td headers='a.bonus'&gt;"&amp;T68&amp;IF(V68="","","&lt;br /&gt;"&amp;V68)&amp;"&lt;/td&gt;&lt;td headers='special'&gt;"&amp;X68&amp;IF(Z68="","","&lt;br /&gt;"&amp;Z68)&amp;"&lt;/td&gt;&lt;td headers='sp.bonus'&gt;"&amp;Y68&amp;IF(AA68="","","&lt;br /&gt;"&amp;AA68)&amp;"&lt;/td&gt;&lt;td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id='m066'&gt;80&lt;/td&gt;&lt;td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68" s="31" t="str">
        <f t="shared" ref="AN68:AN131" si="9">"document.getElementById('"&amp;AO68&amp;"').innerHTML = (b0*"&amp;TEXT(M68,0)&amp;IF(K68="","","+b1*"&amp;TEXT(K68,0)&amp;IF(L68="","","+b2*"&amp;TEXT(L68,0)))&amp;")"&amp;IF(AJ68=0,""," + (s0*"&amp;TEXT(AJ68,0)&amp;IF(AC68="","","+s1*"&amp;TEXT(AC68,0))&amp;IF(AD68="","","+s2*"&amp;TEXT(AD68,0))&amp;IF(AE68="","","+s3*"&amp;TEXT(AE68,0))&amp;IF(AF68="","","+s4*"&amp;TEXT(AF68,0))&amp;IF(AG68="","","+s5*"&amp;TEXT(AG68,0))&amp;IF(AH68="","","+s6*"&amp;TEXT(AH68,0))&amp;IF(AI68="","","+s7*"&amp;TEXT(AI68,0))&amp;")")&amp;IF(AP68="","","+ ("&amp;AP68&amp;")")&amp;";"</f>
        <v>document.getElementById('m066').innerHTML = (b0*0+b1*0) + (s0*60+s1*10+s5*60)+ (e12*20);</v>
      </c>
      <c r="AO68" s="35" t="str">
        <f t="shared" ref="AO68:AO131" si="10">"m"&amp;TEXT(ROW()-2,"000")</f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>e12*20</v>
      </c>
    </row>
    <row r="69" spans="1:42" s="3" customFormat="1" ht="37.049999999999997" customHeight="1" x14ac:dyDescent="0.3">
      <c r="A69" s="3" t="s">
        <v>145</v>
      </c>
      <c r="C69" s="6" t="s">
        <v>146</v>
      </c>
      <c r="D69" s="3">
        <v>5</v>
      </c>
      <c r="F69" s="16" t="s">
        <v>42</v>
      </c>
      <c r="G69" s="8" t="s">
        <v>100</v>
      </c>
      <c r="H69" s="8"/>
      <c r="I69" s="4">
        <f t="shared" si="0"/>
        <v>60</v>
      </c>
      <c r="J69" s="2">
        <v>30</v>
      </c>
      <c r="K69" s="2">
        <v>30</v>
      </c>
      <c r="L69" s="2">
        <v>20</v>
      </c>
      <c r="M69" s="2">
        <f t="shared" si="1"/>
        <v>30</v>
      </c>
      <c r="N69" s="2"/>
      <c r="O69" s="2"/>
      <c r="P69" s="2"/>
      <c r="Q69" s="2"/>
      <c r="R69" s="7"/>
      <c r="W69" s="3">
        <f t="shared" si="7"/>
        <v>0</v>
      </c>
      <c r="Y69" s="8"/>
      <c r="AA69" s="4"/>
      <c r="AB69" s="5" t="s">
        <v>544</v>
      </c>
      <c r="AG69" s="3">
        <v>30</v>
      </c>
      <c r="AH69" s="3">
        <v>30</v>
      </c>
      <c r="AJ69" s="4">
        <f t="shared" si="8"/>
        <v>30</v>
      </c>
      <c r="AL69" s="23"/>
      <c r="AM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 /&gt;")&amp;"&lt;/span&gt;&lt;img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 /&gt;"&amp;SUBSTITUTE(H69,CHAR(10),"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 /&gt;"&amp;U69)&amp; "&lt;/td&gt;&lt;td headers='a.bonus'&gt;"&amp;T69&amp;IF(V69="","","&lt;br /&gt;"&amp;V69)&amp;"&lt;/td&gt;&lt;td headers='special'&gt;"&amp;X69&amp;IF(Z69="","","&lt;br /&gt;"&amp;Z69)&amp;"&lt;/td&gt;&lt;td headers='sp.bonus'&gt;"&amp;Y69&amp;IF(AA69="","","&lt;br /&gt;"&amp;AA69)&amp;"&lt;/td&gt;&lt;td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id='m067'&gt;60&lt;/td&gt;&lt;td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69" s="31" t="str">
        <f t="shared" si="9"/>
        <v>document.getElementById('m067').innerHTML = (b0*30+b1*30+b2*20) + (s0*30+s5*30+s6*30);</v>
      </c>
      <c r="AO69" s="35" t="str">
        <f t="shared" si="10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/>
      </c>
    </row>
    <row r="70" spans="1:42" s="3" customFormat="1" ht="37.049999999999997" customHeight="1" x14ac:dyDescent="0.3">
      <c r="A70" s="3" t="s">
        <v>147</v>
      </c>
      <c r="C70" s="6" t="s">
        <v>148</v>
      </c>
      <c r="D70" s="3">
        <v>5</v>
      </c>
      <c r="F70" s="16" t="s">
        <v>42</v>
      </c>
      <c r="G70" s="8" t="s">
        <v>68</v>
      </c>
      <c r="H70" s="8"/>
      <c r="I70" s="4">
        <f t="shared" si="0"/>
        <v>90</v>
      </c>
      <c r="J70" s="2">
        <v>40</v>
      </c>
      <c r="K70" s="2">
        <v>30</v>
      </c>
      <c r="L70" s="2">
        <v>30</v>
      </c>
      <c r="M70" s="2">
        <f t="shared" si="1"/>
        <v>30</v>
      </c>
      <c r="N70" s="2"/>
      <c r="O70" s="2"/>
      <c r="P70" s="2"/>
      <c r="Q70" s="2"/>
      <c r="R70" s="7"/>
      <c r="W70" s="3">
        <f t="shared" si="7"/>
        <v>0</v>
      </c>
      <c r="Y70" s="8"/>
      <c r="AA70" s="4"/>
      <c r="AB70" s="5"/>
      <c r="AH70" s="3">
        <v>60</v>
      </c>
      <c r="AJ70" s="4">
        <f t="shared" si="8"/>
        <v>60</v>
      </c>
      <c r="AL70" s="23"/>
      <c r="AM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 /&gt;")&amp;"&lt;/span&gt;&lt;img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 /&gt;"&amp;SUBSTITUTE(H70,CHAR(10),"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 /&gt;"&amp;U70)&amp; "&lt;/td&gt;&lt;td headers='a.bonus'&gt;"&amp;T70&amp;IF(V70="","","&lt;br /&gt;"&amp;V70)&amp;"&lt;/td&gt;&lt;td headers='special'&gt;"&amp;X70&amp;IF(Z70="","","&lt;br /&gt;"&amp;Z70)&amp;"&lt;/td&gt;&lt;td headers='sp.bonus'&gt;"&amp;Y70&amp;IF(AA70="","","&lt;br /&gt;"&amp;AA70)&amp;"&lt;/td&gt;&lt;td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70" s="31" t="str">
        <f t="shared" si="9"/>
        <v>document.getElementById('m068').innerHTML = (b0*30+b1*30+b2*30) + (s0*60+s6*60);</v>
      </c>
      <c r="AO70" s="35" t="str">
        <f t="shared" si="10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/>
      </c>
    </row>
    <row r="71" spans="1:42" s="3" customFormat="1" ht="37.049999999999997" customHeight="1" x14ac:dyDescent="0.3">
      <c r="A71" s="3" t="s">
        <v>149</v>
      </c>
      <c r="C71" s="6" t="s">
        <v>150</v>
      </c>
      <c r="D71" s="3">
        <v>5</v>
      </c>
      <c r="E71" s="3" t="s">
        <v>39</v>
      </c>
      <c r="F71" s="16" t="s">
        <v>42</v>
      </c>
      <c r="G71" s="8" t="s">
        <v>68</v>
      </c>
      <c r="H71" s="8"/>
      <c r="I71" s="4">
        <f t="shared" si="0"/>
        <v>80</v>
      </c>
      <c r="J71" s="2">
        <v>40</v>
      </c>
      <c r="K71" s="2">
        <v>50</v>
      </c>
      <c r="L71" s="2"/>
      <c r="M71" s="2">
        <f t="shared" si="1"/>
        <v>50</v>
      </c>
      <c r="N71" s="2">
        <v>25</v>
      </c>
      <c r="O71" s="2">
        <v>25</v>
      </c>
      <c r="P71" s="2"/>
      <c r="Q71" s="2"/>
      <c r="R71" s="7"/>
      <c r="W71" s="3">
        <f t="shared" si="7"/>
        <v>0</v>
      </c>
      <c r="Y71" s="8"/>
      <c r="AA71" s="4"/>
      <c r="AB71" s="5"/>
      <c r="AC71" s="3">
        <v>30</v>
      </c>
      <c r="AH71" s="3">
        <v>30</v>
      </c>
      <c r="AJ71" s="4">
        <f t="shared" si="8"/>
        <v>30</v>
      </c>
      <c r="AL71" s="23"/>
      <c r="AM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 /&gt;")&amp;"&lt;/span&gt;&lt;img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 /&gt;"&amp;SUBSTITUTE(H71,CHAR(10),"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 /&gt;"&amp;U71)&amp; "&lt;/td&gt;&lt;td headers='a.bonus'&gt;"&amp;T71&amp;IF(V71="","","&lt;br /&gt;"&amp;V71)&amp;"&lt;/td&gt;&lt;td headers='special'&gt;"&amp;X71&amp;IF(Z71="","","&lt;br /&gt;"&amp;Z71)&amp;"&lt;/td&gt;&lt;td headers='sp.bonus'&gt;"&amp;Y71&amp;IF(AA71="","","&lt;br /&gt;"&amp;AA71)&amp;"&lt;/td&gt;&lt;td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id='m069'&gt;80&lt;/td&gt;&lt;td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1" s="31" t="str">
        <f t="shared" si="9"/>
        <v>document.getElementById('m069').innerHTML = (b0*50+b1*50) + (s0*30+s1*30+s6*30);</v>
      </c>
      <c r="AO71" s="35" t="str">
        <f t="shared" si="10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049999999999997" customHeight="1" x14ac:dyDescent="0.3">
      <c r="A72" s="3" t="s">
        <v>675</v>
      </c>
      <c r="C72" s="6" t="s">
        <v>676</v>
      </c>
      <c r="D72" s="3">
        <v>5</v>
      </c>
      <c r="E72" s="3" t="s">
        <v>39</v>
      </c>
      <c r="F72" s="16" t="s">
        <v>42</v>
      </c>
      <c r="G72" s="8" t="s">
        <v>68</v>
      </c>
      <c r="H72" s="8"/>
      <c r="I72" s="4">
        <f t="shared" si="0"/>
        <v>80</v>
      </c>
      <c r="J72" s="2">
        <v>50</v>
      </c>
      <c r="K72" s="2"/>
      <c r="L72" s="2"/>
      <c r="M72" s="2">
        <f t="shared" si="1"/>
        <v>0</v>
      </c>
      <c r="N72" s="2"/>
      <c r="O72" s="2"/>
      <c r="P72" s="2"/>
      <c r="Q72" s="2"/>
      <c r="R72" s="7"/>
      <c r="S72" s="3" t="s">
        <v>14</v>
      </c>
      <c r="T72" s="3">
        <v>30</v>
      </c>
      <c r="W72" s="3">
        <f t="shared" si="7"/>
        <v>30</v>
      </c>
      <c r="X72" s="3" t="s">
        <v>476</v>
      </c>
      <c r="Y72" s="8">
        <v>20</v>
      </c>
      <c r="AA72" s="4"/>
      <c r="AB72" s="5"/>
      <c r="AC72" s="3">
        <v>30</v>
      </c>
      <c r="AH72" s="3">
        <v>30</v>
      </c>
      <c r="AJ72" s="4">
        <f t="shared" si="8"/>
        <v>30</v>
      </c>
      <c r="AL72" s="23"/>
      <c r="AM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 /&gt;")&amp;"&lt;/span&gt;&lt;img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 /&gt;"&amp;SUBSTITUTE(H72,CHAR(10),"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 /&gt;"&amp;U72)&amp; "&lt;/td&gt;&lt;td headers='a.bonus'&gt;"&amp;T72&amp;IF(V72="","","&lt;br /&gt;"&amp;V72)&amp;"&lt;/td&gt;&lt;td headers='special'&gt;"&amp;X72&amp;IF(Z72="","","&lt;br /&gt;"&amp;Z72)&amp;"&lt;/td&gt;&lt;td headers='sp.bonus'&gt;"&amp;Y72&amp;IF(AA72="","","&lt;br /&gt;"&amp;AA72)&amp;"&lt;/td&gt;&lt;td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id='m070'&gt;80&lt;/td&gt;&lt;td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2" s="31" t="str">
        <f t="shared" si="9"/>
        <v>document.getElementById('m070').innerHTML = (b0*0) + (s0*30+s1*30+s6*30)+ (e01*30+e10*20);</v>
      </c>
      <c r="AO72" s="35" t="str">
        <f t="shared" si="10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>e01*30+e10*20</v>
      </c>
    </row>
    <row r="73" spans="1:42" s="3" customFormat="1" ht="37.049999999999997" customHeight="1" x14ac:dyDescent="0.3">
      <c r="A73" s="3" t="s">
        <v>151</v>
      </c>
      <c r="C73" s="6" t="s">
        <v>456</v>
      </c>
      <c r="D73" s="3">
        <v>5</v>
      </c>
      <c r="E73" s="3" t="s">
        <v>35</v>
      </c>
      <c r="F73" s="15" t="s">
        <v>36</v>
      </c>
      <c r="G73" s="8"/>
      <c r="H73" s="8"/>
      <c r="I73" s="4">
        <f t="shared" si="0"/>
        <v>0</v>
      </c>
      <c r="J73" s="2"/>
      <c r="K73" s="2"/>
      <c r="L73" s="2"/>
      <c r="M73" s="2">
        <f t="shared" si="1"/>
        <v>0</v>
      </c>
      <c r="N73" s="2"/>
      <c r="O73" s="2"/>
      <c r="P73" s="2"/>
      <c r="Q73" s="2"/>
      <c r="R73" s="7"/>
      <c r="W73" s="3">
        <f t="shared" si="7"/>
        <v>0</v>
      </c>
      <c r="Y73" s="8"/>
      <c r="AA73" s="4"/>
      <c r="AB73" s="5"/>
      <c r="AJ73" s="4">
        <f t="shared" si="8"/>
        <v>0</v>
      </c>
      <c r="AL73" s="23"/>
      <c r="AM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 /&gt;")&amp;"&lt;/span&gt;&lt;img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 /&gt;"&amp;SUBSTITUTE(H73,CHAR(10),"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 /&gt;"&amp;U73)&amp; "&lt;/td&gt;&lt;td headers='a.bonus'&gt;"&amp;T73&amp;IF(V73="","","&lt;br /&gt;"&amp;V73)&amp;"&lt;/td&gt;&lt;td headers='special'&gt;"&amp;X73&amp;IF(Z73="","","&lt;br /&gt;"&amp;Z73)&amp;"&lt;/td&gt;&lt;td headers='sp.bonus'&gt;"&amp;Y73&amp;IF(AA73="","","&lt;br /&gt;"&amp;AA73)&amp;"&lt;/td&gt;&lt;td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3" s="31" t="str">
        <f t="shared" si="9"/>
        <v>document.getElementById('m071').innerHTML = (b0*0);</v>
      </c>
      <c r="AO73" s="35" t="str">
        <f t="shared" si="10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049999999999997" customHeight="1" x14ac:dyDescent="0.3">
      <c r="A74" s="3" t="s">
        <v>152</v>
      </c>
      <c r="C74" s="6" t="s">
        <v>457</v>
      </c>
      <c r="D74" s="3">
        <v>5</v>
      </c>
      <c r="E74" s="3" t="s">
        <v>39</v>
      </c>
      <c r="F74" s="15" t="s">
        <v>36</v>
      </c>
      <c r="G74" s="8"/>
      <c r="H74" s="8"/>
      <c r="I74" s="4">
        <f t="shared" si="0"/>
        <v>0</v>
      </c>
      <c r="J74" s="2"/>
      <c r="K74" s="2"/>
      <c r="L74" s="2"/>
      <c r="M74" s="2">
        <f t="shared" si="1"/>
        <v>0</v>
      </c>
      <c r="N74" s="2"/>
      <c r="O74" s="2"/>
      <c r="P74" s="2"/>
      <c r="Q74" s="2"/>
      <c r="R74" s="7"/>
      <c r="W74" s="3">
        <f t="shared" si="7"/>
        <v>0</v>
      </c>
      <c r="Y74" s="8"/>
      <c r="AA74" s="4"/>
      <c r="AB74" s="5"/>
      <c r="AJ74" s="4">
        <f t="shared" si="8"/>
        <v>0</v>
      </c>
      <c r="AL74" s="23"/>
      <c r="AM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 /&gt;")&amp;"&lt;/span&gt;&lt;img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 /&gt;"&amp;SUBSTITUTE(H74,CHAR(10),"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 /&gt;"&amp;U74)&amp; "&lt;/td&gt;&lt;td headers='a.bonus'&gt;"&amp;T74&amp;IF(V74="","","&lt;br /&gt;"&amp;V74)&amp;"&lt;/td&gt;&lt;td headers='special'&gt;"&amp;X74&amp;IF(Z74="","","&lt;br /&gt;"&amp;Z74)&amp;"&lt;/td&gt;&lt;td headers='sp.bonus'&gt;"&amp;Y74&amp;IF(AA74="","","&lt;br /&gt;"&amp;AA74)&amp;"&lt;/td&gt;&lt;td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4" s="31" t="str">
        <f t="shared" si="9"/>
        <v>document.getElementById('m072').innerHTML = (b0*0);</v>
      </c>
      <c r="AO74" s="35" t="str">
        <f t="shared" si="10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049999999999997" customHeight="1" x14ac:dyDescent="0.3">
      <c r="A75" s="3" t="s">
        <v>153</v>
      </c>
      <c r="C75" s="6" t="s">
        <v>458</v>
      </c>
      <c r="D75" s="3">
        <v>5</v>
      </c>
      <c r="E75" s="3" t="s">
        <v>39</v>
      </c>
      <c r="F75" s="17" t="s">
        <v>154</v>
      </c>
      <c r="G75" s="8"/>
      <c r="H75" s="8"/>
      <c r="I75" s="4">
        <f t="shared" si="0"/>
        <v>0</v>
      </c>
      <c r="J75" s="2"/>
      <c r="K75" s="2"/>
      <c r="L75" s="2"/>
      <c r="M75" s="2">
        <f t="shared" ref="M75:M138" si="11">MAX(K75:L75)</f>
        <v>0</v>
      </c>
      <c r="N75" s="2"/>
      <c r="O75" s="2"/>
      <c r="P75" s="2"/>
      <c r="Q75" s="2"/>
      <c r="R75" s="7"/>
      <c r="W75" s="3">
        <f t="shared" si="7"/>
        <v>0</v>
      </c>
      <c r="Y75" s="8"/>
      <c r="AA75" s="4"/>
      <c r="AB75" s="5"/>
      <c r="AJ75" s="4">
        <f t="shared" si="8"/>
        <v>0</v>
      </c>
      <c r="AL75" s="23"/>
      <c r="AM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 /&gt;")&amp;"&lt;/span&gt;&lt;img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 /&gt;"&amp;SUBSTITUTE(H75,CHAR(10),"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 /&gt;"&amp;U75)&amp; "&lt;/td&gt;&lt;td headers='a.bonus'&gt;"&amp;T75&amp;IF(V75="","","&lt;br /&gt;"&amp;V75)&amp;"&lt;/td&gt;&lt;td headers='special'&gt;"&amp;X75&amp;IF(Z75="","","&lt;br /&gt;"&amp;Z75)&amp;"&lt;/td&gt;&lt;td headers='sp.bonus'&gt;"&amp;Y75&amp;IF(AA75="","","&lt;br /&gt;"&amp;AA75)&amp;"&lt;/td&gt;&lt;td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5" s="31" t="str">
        <f t="shared" si="9"/>
        <v>document.getElementById('m073').innerHTML = (b0*0);</v>
      </c>
      <c r="AO75" s="35" t="str">
        <f t="shared" si="10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049999999999997" customHeight="1" x14ac:dyDescent="0.3">
      <c r="A76" s="3" t="s">
        <v>713</v>
      </c>
      <c r="C76" s="6" t="s">
        <v>719</v>
      </c>
      <c r="D76" s="3">
        <v>5</v>
      </c>
      <c r="E76" s="3" t="s">
        <v>39</v>
      </c>
      <c r="F76" s="17" t="s">
        <v>154</v>
      </c>
      <c r="G76" s="8"/>
      <c r="H76" s="8"/>
      <c r="I76" s="4">
        <f t="shared" si="0"/>
        <v>0</v>
      </c>
      <c r="J76" s="2"/>
      <c r="K76" s="2"/>
      <c r="L76" s="2"/>
      <c r="M76" s="2">
        <f t="shared" si="11"/>
        <v>0</v>
      </c>
      <c r="N76" s="2"/>
      <c r="O76" s="2"/>
      <c r="P76" s="2"/>
      <c r="Q76" s="2"/>
      <c r="R76" s="7"/>
      <c r="W76" s="3">
        <f t="shared" si="7"/>
        <v>0</v>
      </c>
      <c r="Y76" s="8"/>
      <c r="AA76" s="4"/>
      <c r="AB76" s="5"/>
      <c r="AJ76" s="4">
        <f t="shared" si="8"/>
        <v>0</v>
      </c>
      <c r="AL76" s="23"/>
      <c r="AM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 /&gt;")&amp;"&lt;/span&gt;&lt;img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 /&gt;"&amp;SUBSTITUTE(H76,CHAR(10),"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 /&gt;"&amp;U76)&amp; "&lt;/td&gt;&lt;td headers='a.bonus'&gt;"&amp;T76&amp;IF(V76="","","&lt;br /&gt;"&amp;V76)&amp;"&lt;/td&gt;&lt;td headers='special'&gt;"&amp;X76&amp;IF(Z76="","","&lt;br /&gt;"&amp;Z76)&amp;"&lt;/td&gt;&lt;td headers='sp.bonus'&gt;"&amp;Y76&amp;IF(AA76="","","&lt;br /&gt;"&amp;AA76)&amp;"&lt;/td&gt;&lt;td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 groupless'&gt;&lt;td headers='icon'&gt;&lt;a href='https://www.alchemistcodedb.com/jp/card/ts-gluttony-juuria-02'&gt;&lt;img src='resources/TS_GLUTTONY_JUURIA_02.png' title='主に捧げるハロウィン' /&gt;&lt;/a&gt;&lt;/td&gt;&lt;td headers='name'&gt;主に捧げるハロウィン&lt;/td&gt;&lt;td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6" s="31" t="str">
        <f t="shared" si="9"/>
        <v>document.getElementById('m074').innerHTML = (b0*0);</v>
      </c>
      <c r="AO76" s="35" t="str">
        <f t="shared" si="10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/>
      </c>
    </row>
    <row r="77" spans="1:42" s="3" customFormat="1" ht="37.049999999999997" customHeight="1" x14ac:dyDescent="0.3">
      <c r="A77" s="3" t="s">
        <v>530</v>
      </c>
      <c r="C77" s="6" t="s">
        <v>533</v>
      </c>
      <c r="D77" s="3">
        <v>5</v>
      </c>
      <c r="E77" s="3" t="s">
        <v>39</v>
      </c>
      <c r="F77" s="17" t="s">
        <v>154</v>
      </c>
      <c r="G77" s="8"/>
      <c r="H77" s="8"/>
      <c r="I77" s="4">
        <f t="shared" si="0"/>
        <v>0</v>
      </c>
      <c r="J77" s="2"/>
      <c r="K77" s="2"/>
      <c r="L77" s="2"/>
      <c r="M77" s="2">
        <f t="shared" si="11"/>
        <v>0</v>
      </c>
      <c r="N77" s="2"/>
      <c r="O77" s="2"/>
      <c r="P77" s="2"/>
      <c r="Q77" s="2"/>
      <c r="R77" s="7"/>
      <c r="W77" s="3">
        <f t="shared" si="7"/>
        <v>0</v>
      </c>
      <c r="Y77" s="8"/>
      <c r="AA77" s="4"/>
      <c r="AB77" s="5"/>
      <c r="AJ77" s="4">
        <f t="shared" si="8"/>
        <v>0</v>
      </c>
      <c r="AL77" s="23"/>
      <c r="AM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 /&gt;")&amp;"&lt;/span&gt;&lt;img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 /&gt;"&amp;SUBSTITUTE(H77,CHAR(10),"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 /&gt;"&amp;U77)&amp; "&lt;/td&gt;&lt;td headers='a.bonus'&gt;"&amp;T77&amp;IF(V77="","","&lt;br /&gt;"&amp;V77)&amp;"&lt;/td&gt;&lt;td headers='special'&gt;"&amp;X77&amp;IF(Z77="","","&lt;br /&gt;"&amp;Z77)&amp;"&lt;/td&gt;&lt;td headers='sp.bonus'&gt;"&amp;Y77&amp;IF(AA77="","","&lt;br /&gt;"&amp;AA77)&amp;"&lt;/td&gt;&lt;td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7" s="31" t="str">
        <f t="shared" si="9"/>
        <v>document.getElementById('m075').innerHTML = (b0*0);</v>
      </c>
      <c r="AO77" s="35" t="str">
        <f t="shared" si="10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/>
      </c>
    </row>
    <row r="78" spans="1:42" s="3" customFormat="1" ht="37.049999999999997" customHeight="1" x14ac:dyDescent="0.3">
      <c r="A78" s="3" t="s">
        <v>155</v>
      </c>
      <c r="C78" s="6" t="s">
        <v>459</v>
      </c>
      <c r="D78" s="3">
        <v>5</v>
      </c>
      <c r="E78" s="3" t="s">
        <v>35</v>
      </c>
      <c r="F78" s="17" t="s">
        <v>154</v>
      </c>
      <c r="G78" s="8"/>
      <c r="H78" s="8"/>
      <c r="I78" s="4">
        <f t="shared" si="0"/>
        <v>0</v>
      </c>
      <c r="J78" s="2"/>
      <c r="K78" s="2"/>
      <c r="L78" s="2"/>
      <c r="M78" s="2">
        <f t="shared" si="11"/>
        <v>0</v>
      </c>
      <c r="N78" s="2"/>
      <c r="O78" s="2"/>
      <c r="P78" s="2"/>
      <c r="Q78" s="2"/>
      <c r="R78" s="7"/>
      <c r="W78" s="3">
        <f t="shared" si="7"/>
        <v>0</v>
      </c>
      <c r="Y78" s="8"/>
      <c r="AA78" s="4"/>
      <c r="AB78" s="5"/>
      <c r="AJ78" s="4">
        <f t="shared" si="8"/>
        <v>0</v>
      </c>
      <c r="AL78" s="23"/>
      <c r="AM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 /&gt;")&amp;"&lt;/span&gt;&lt;img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 /&gt;"&amp;SUBSTITUTE(H78,CHAR(10),"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 /&gt;"&amp;U78)&amp; "&lt;/td&gt;&lt;td headers='a.bonus'&gt;"&amp;T78&amp;IF(V78="","","&lt;br /&gt;"&amp;V78)&amp;"&lt;/td&gt;&lt;td headers='special'&gt;"&amp;X78&amp;IF(Z78="","","&lt;br /&gt;"&amp;Z78)&amp;"&lt;/td&gt;&lt;td headers='sp.bonus'&gt;"&amp;Y78&amp;IF(AA78="","","&lt;br /&gt;"&amp;AA78)&amp;"&lt;/td&gt;&lt;td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1" t="str">
        <f t="shared" si="9"/>
        <v>document.getElementById('m076').innerHTML = (b0*0);</v>
      </c>
      <c r="AO78" s="35" t="str">
        <f t="shared" si="10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049999999999997" customHeight="1" x14ac:dyDescent="0.3">
      <c r="A79" s="3" t="s">
        <v>156</v>
      </c>
      <c r="C79" s="6" t="s">
        <v>460</v>
      </c>
      <c r="D79" s="3">
        <v>5</v>
      </c>
      <c r="E79" s="3" t="s">
        <v>39</v>
      </c>
      <c r="F79" s="17" t="s">
        <v>154</v>
      </c>
      <c r="G79" s="8"/>
      <c r="H79" s="8"/>
      <c r="I79" s="4">
        <f t="shared" si="0"/>
        <v>0</v>
      </c>
      <c r="J79" s="2"/>
      <c r="K79" s="2"/>
      <c r="L79" s="2"/>
      <c r="M79" s="2">
        <f t="shared" si="11"/>
        <v>0</v>
      </c>
      <c r="N79" s="2"/>
      <c r="O79" s="2"/>
      <c r="P79" s="2"/>
      <c r="Q79" s="2"/>
      <c r="R79" s="7"/>
      <c r="W79" s="3">
        <f t="shared" si="7"/>
        <v>0</v>
      </c>
      <c r="Y79" s="8"/>
      <c r="AA79" s="4"/>
      <c r="AB79" s="5"/>
      <c r="AJ79" s="4">
        <f t="shared" si="8"/>
        <v>0</v>
      </c>
      <c r="AL79" s="23"/>
      <c r="AM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 /&gt;")&amp;"&lt;/span&gt;&lt;img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 /&gt;"&amp;SUBSTITUTE(H79,CHAR(10),"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 /&gt;"&amp;U79)&amp; "&lt;/td&gt;&lt;td headers='a.bonus'&gt;"&amp;T79&amp;IF(V79="","","&lt;br /&gt;"&amp;V79)&amp;"&lt;/td&gt;&lt;td headers='special'&gt;"&amp;X79&amp;IF(Z79="","","&lt;br /&gt;"&amp;Z79)&amp;"&lt;/td&gt;&lt;td headers='sp.bonus'&gt;"&amp;Y79&amp;IF(AA79="","","&lt;br /&gt;"&amp;AA79)&amp;"&lt;/td&gt;&lt;td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1" t="str">
        <f t="shared" si="9"/>
        <v>document.getElementById('m077').innerHTML = (b0*0);</v>
      </c>
      <c r="AO79" s="35" t="str">
        <f t="shared" si="10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049999999999997" customHeight="1" x14ac:dyDescent="0.3">
      <c r="A80" s="3" t="s">
        <v>157</v>
      </c>
      <c r="C80" s="6" t="s">
        <v>158</v>
      </c>
      <c r="D80" s="3">
        <v>5</v>
      </c>
      <c r="F80" s="17" t="s">
        <v>154</v>
      </c>
      <c r="G80" s="8" t="s">
        <v>405</v>
      </c>
      <c r="H80" s="8"/>
      <c r="I80" s="4">
        <f t="shared" si="0"/>
        <v>90</v>
      </c>
      <c r="J80" s="2"/>
      <c r="K80" s="2">
        <v>30</v>
      </c>
      <c r="L80" s="2">
        <v>30</v>
      </c>
      <c r="M80" s="2">
        <f t="shared" si="11"/>
        <v>30</v>
      </c>
      <c r="N80" s="2"/>
      <c r="O80" s="2"/>
      <c r="P80" s="2"/>
      <c r="Q80" s="2">
        <v>10</v>
      </c>
      <c r="R80" s="7"/>
      <c r="S80" s="5" t="s">
        <v>16</v>
      </c>
      <c r="T80" s="3">
        <v>30</v>
      </c>
      <c r="U80" s="5"/>
      <c r="W80" s="3">
        <f t="shared" si="7"/>
        <v>30</v>
      </c>
      <c r="Y80" s="8"/>
      <c r="AA80" s="4"/>
      <c r="AB80" s="5"/>
      <c r="AC80" s="3">
        <v>30</v>
      </c>
      <c r="AD80" s="3">
        <v>30</v>
      </c>
      <c r="AJ80" s="4">
        <f t="shared" si="8"/>
        <v>30</v>
      </c>
      <c r="AL80" s="23"/>
      <c r="AM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 /&gt;")&amp;"&lt;/span&gt;&lt;img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 /&gt;"&amp;SUBSTITUTE(H80,CHAR(10),"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 /&gt;"&amp;U80)&amp; "&lt;/td&gt;&lt;td headers='a.bonus'&gt;"&amp;T80&amp;IF(V80="","","&lt;br /&gt;"&amp;V80)&amp;"&lt;/td&gt;&lt;td headers='special'&gt;"&amp;X80&amp;IF(Z80="","","&lt;br /&gt;"&amp;Z80)&amp;"&lt;/td&gt;&lt;td headers='sp.bonus'&gt;"&amp;Y80&amp;IF(AA80="","","&lt;br /&gt;"&amp;AA80)&amp;"&lt;/td&gt;&lt;td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id='m078'&gt;90&lt;/td&gt;&lt;td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80" s="31" t="str">
        <f t="shared" si="9"/>
        <v>document.getElementById('m078').innerHTML = (b0*30+b1*30+b2*30) + (s0*30+s1*30+s2*30)+ (e03*30);</v>
      </c>
      <c r="AO80" s="35" t="str">
        <f t="shared" si="10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>e03*30</v>
      </c>
    </row>
    <row r="81" spans="1:42" s="3" customFormat="1" ht="37.049999999999997" customHeight="1" x14ac:dyDescent="0.3">
      <c r="A81" s="3" t="s">
        <v>159</v>
      </c>
      <c r="C81" s="6" t="s">
        <v>461</v>
      </c>
      <c r="D81" s="3">
        <v>5</v>
      </c>
      <c r="F81" s="17" t="s">
        <v>154</v>
      </c>
      <c r="G81" s="8"/>
      <c r="H81" s="8"/>
      <c r="I81" s="4">
        <f t="shared" si="0"/>
        <v>0</v>
      </c>
      <c r="J81" s="2"/>
      <c r="K81" s="2"/>
      <c r="L81" s="2"/>
      <c r="M81" s="2">
        <f t="shared" si="11"/>
        <v>0</v>
      </c>
      <c r="N81" s="2"/>
      <c r="O81" s="2"/>
      <c r="P81" s="2"/>
      <c r="Q81" s="2"/>
      <c r="R81" s="7"/>
      <c r="W81" s="3">
        <f t="shared" si="7"/>
        <v>0</v>
      </c>
      <c r="Y81" s="8"/>
      <c r="AA81" s="4"/>
      <c r="AB81" s="5"/>
      <c r="AJ81" s="4">
        <f t="shared" si="8"/>
        <v>0</v>
      </c>
      <c r="AL81" s="23"/>
      <c r="AM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 /&gt;")&amp;"&lt;/span&gt;&lt;img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 /&gt;"&amp;SUBSTITUTE(H81,CHAR(10),"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 /&gt;"&amp;U81)&amp; "&lt;/td&gt;&lt;td headers='a.bonus'&gt;"&amp;T81&amp;IF(V81="","","&lt;br /&gt;"&amp;V81)&amp;"&lt;/td&gt;&lt;td headers='special'&gt;"&amp;X81&amp;IF(Z81="","","&lt;br /&gt;"&amp;Z81)&amp;"&lt;/td&gt;&lt;td headers='sp.bonus'&gt;"&amp;Y81&amp;IF(AA81="","","&lt;br /&gt;"&amp;AA81)&amp;"&lt;/td&gt;&lt;td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1" t="str">
        <f t="shared" si="9"/>
        <v>document.getElementById('m079').innerHTML = (b0*0);</v>
      </c>
      <c r="AO81" s="35" t="str">
        <f t="shared" si="10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049999999999997" customHeight="1" x14ac:dyDescent="0.3">
      <c r="A82" s="3" t="s">
        <v>160</v>
      </c>
      <c r="C82" s="6" t="s">
        <v>462</v>
      </c>
      <c r="D82" s="3">
        <v>5</v>
      </c>
      <c r="E82" s="3" t="s">
        <v>39</v>
      </c>
      <c r="F82" s="17" t="s">
        <v>154</v>
      </c>
      <c r="G82" s="8"/>
      <c r="H82" s="8"/>
      <c r="I82" s="4">
        <f t="shared" si="0"/>
        <v>0</v>
      </c>
      <c r="J82" s="2"/>
      <c r="K82" s="2"/>
      <c r="L82" s="2"/>
      <c r="M82" s="2">
        <f t="shared" si="11"/>
        <v>0</v>
      </c>
      <c r="N82" s="2"/>
      <c r="O82" s="2"/>
      <c r="P82" s="2"/>
      <c r="Q82" s="2"/>
      <c r="R82" s="7"/>
      <c r="W82" s="3">
        <f t="shared" si="7"/>
        <v>0</v>
      </c>
      <c r="Y82" s="8"/>
      <c r="AA82" s="4"/>
      <c r="AB82" s="5"/>
      <c r="AJ82" s="4">
        <f t="shared" si="8"/>
        <v>0</v>
      </c>
      <c r="AL82" s="23"/>
      <c r="AM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 /&gt;")&amp;"&lt;/span&gt;&lt;img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 /&gt;"&amp;SUBSTITUTE(H82,CHAR(10),"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 /&gt;"&amp;U82)&amp; "&lt;/td&gt;&lt;td headers='a.bonus'&gt;"&amp;T82&amp;IF(V82="","","&lt;br /&gt;"&amp;V82)&amp;"&lt;/td&gt;&lt;td headers='special'&gt;"&amp;X82&amp;IF(Z82="","","&lt;br /&gt;"&amp;Z82)&amp;"&lt;/td&gt;&lt;td headers='sp.bonus'&gt;"&amp;Y82&amp;IF(AA82="","","&lt;br /&gt;"&amp;AA82)&amp;"&lt;/td&gt;&lt;td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2" s="31" t="str">
        <f t="shared" si="9"/>
        <v>document.getElementById('m080').innerHTML = (b0*0);</v>
      </c>
      <c r="AO82" s="35" t="str">
        <f t="shared" si="10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/>
      </c>
    </row>
    <row r="83" spans="1:42" s="3" customFormat="1" ht="37.049999999999997" customHeight="1" x14ac:dyDescent="0.3">
      <c r="A83" s="3" t="s">
        <v>469</v>
      </c>
      <c r="C83" s="6" t="s">
        <v>468</v>
      </c>
      <c r="D83" s="3">
        <v>5</v>
      </c>
      <c r="E83" s="3" t="s">
        <v>39</v>
      </c>
      <c r="F83" s="17" t="s">
        <v>154</v>
      </c>
      <c r="G83" s="8"/>
      <c r="H83" s="8"/>
      <c r="I83" s="4">
        <f t="shared" si="0"/>
        <v>0</v>
      </c>
      <c r="J83" s="2"/>
      <c r="K83" s="2"/>
      <c r="L83" s="2"/>
      <c r="M83" s="2">
        <f t="shared" si="11"/>
        <v>0</v>
      </c>
      <c r="N83" s="2"/>
      <c r="O83" s="2"/>
      <c r="P83" s="2"/>
      <c r="Q83" s="2"/>
      <c r="R83" s="7"/>
      <c r="W83" s="3">
        <f t="shared" si="7"/>
        <v>0</v>
      </c>
      <c r="Y83" s="8"/>
      <c r="AA83" s="4"/>
      <c r="AB83" s="5"/>
      <c r="AJ83" s="4">
        <f t="shared" si="8"/>
        <v>0</v>
      </c>
      <c r="AL83" s="23"/>
      <c r="AM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 /&gt;")&amp;"&lt;/span&gt;&lt;img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 /&gt;"&amp;SUBSTITUTE(H83,CHAR(10),"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 /&gt;"&amp;U83)&amp; "&lt;/td&gt;&lt;td headers='a.bonus'&gt;"&amp;T83&amp;IF(V83="","","&lt;br /&gt;"&amp;V83)&amp;"&lt;/td&gt;&lt;td headers='special'&gt;"&amp;X83&amp;IF(Z83="","","&lt;br /&gt;"&amp;Z83)&amp;"&lt;/td&gt;&lt;td headers='sp.bonus'&gt;"&amp;Y83&amp;IF(AA83="","","&lt;br /&gt;"&amp;AA83)&amp;"&lt;/td&gt;&lt;td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3" s="31" t="str">
        <f t="shared" si="9"/>
        <v>document.getElementById('m081').innerHTML = (b0*0);</v>
      </c>
      <c r="AO83" s="35" t="str">
        <f t="shared" si="10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049999999999997" customHeight="1" x14ac:dyDescent="0.3">
      <c r="A84" s="3" t="s">
        <v>161</v>
      </c>
      <c r="C84" s="6" t="s">
        <v>463</v>
      </c>
      <c r="D84" s="3">
        <v>5</v>
      </c>
      <c r="E84" s="3" t="s">
        <v>39</v>
      </c>
      <c r="F84" s="20" t="s">
        <v>162</v>
      </c>
      <c r="G84" s="8"/>
      <c r="H84" s="8"/>
      <c r="I84" s="4">
        <f t="shared" si="0"/>
        <v>0</v>
      </c>
      <c r="J84" s="2"/>
      <c r="K84" s="2"/>
      <c r="L84" s="2"/>
      <c r="M84" s="2">
        <f t="shared" si="11"/>
        <v>0</v>
      </c>
      <c r="N84" s="2"/>
      <c r="O84" s="2"/>
      <c r="P84" s="2"/>
      <c r="Q84" s="2"/>
      <c r="R84" s="7"/>
      <c r="W84" s="3">
        <f t="shared" si="7"/>
        <v>0</v>
      </c>
      <c r="Y84" s="8"/>
      <c r="AA84" s="4"/>
      <c r="AB84" s="5"/>
      <c r="AJ84" s="4">
        <f t="shared" si="8"/>
        <v>0</v>
      </c>
      <c r="AL84" s="23"/>
      <c r="AM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 /&gt;")&amp;"&lt;/span&gt;&lt;img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 /&gt;"&amp;SUBSTITUTE(H84,CHAR(10),"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 /&gt;"&amp;U84)&amp; "&lt;/td&gt;&lt;td headers='a.bonus'&gt;"&amp;T84&amp;IF(V84="","","&lt;br /&gt;"&amp;V84)&amp;"&lt;/td&gt;&lt;td headers='special'&gt;"&amp;X84&amp;IF(Z84="","","&lt;br /&gt;"&amp;Z84)&amp;"&lt;/td&gt;&lt;td headers='sp.bonus'&gt;"&amp;Y84&amp;IF(AA84="","","&lt;br /&gt;"&amp;AA84)&amp;"&lt;/td&gt;&lt;td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headers='group'&gt;&lt;/td&gt;&lt;td headers='score' id='m082'&gt;0&lt;/td&gt;&lt;td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4" s="31" t="str">
        <f t="shared" si="9"/>
        <v>document.getElementById('m082').innerHTML = (b0*0);</v>
      </c>
      <c r="AO84" s="35" t="str">
        <f t="shared" si="10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/>
      </c>
    </row>
    <row r="85" spans="1:42" s="3" customFormat="1" ht="37.049999999999997" customHeight="1" x14ac:dyDescent="0.3">
      <c r="A85" s="3" t="s">
        <v>500</v>
      </c>
      <c r="C85" s="6" t="s">
        <v>501</v>
      </c>
      <c r="D85" s="3">
        <v>5</v>
      </c>
      <c r="E85" s="3" t="s">
        <v>39</v>
      </c>
      <c r="F85" s="37" t="s">
        <v>162</v>
      </c>
      <c r="G85" s="8" t="s">
        <v>593</v>
      </c>
      <c r="H85" s="8"/>
      <c r="I85" s="4">
        <f t="shared" si="0"/>
        <v>90</v>
      </c>
      <c r="J85" s="2"/>
      <c r="K85" s="2">
        <v>30</v>
      </c>
      <c r="L85" s="2"/>
      <c r="M85" s="2">
        <f t="shared" si="11"/>
        <v>30</v>
      </c>
      <c r="N85" s="2"/>
      <c r="O85" s="2"/>
      <c r="P85" s="2">
        <v>30</v>
      </c>
      <c r="Q85" s="2"/>
      <c r="R85" s="7"/>
      <c r="S85" s="3" t="s">
        <v>17</v>
      </c>
      <c r="T85" s="3">
        <v>30</v>
      </c>
      <c r="W85" s="3">
        <f t="shared" si="7"/>
        <v>30</v>
      </c>
      <c r="Y85" s="8"/>
      <c r="AA85" s="4"/>
      <c r="AB85" s="5" t="s">
        <v>598</v>
      </c>
      <c r="AC85" s="3">
        <v>30</v>
      </c>
      <c r="AF85" s="3">
        <v>30</v>
      </c>
      <c r="AJ85" s="4">
        <f t="shared" si="8"/>
        <v>30</v>
      </c>
      <c r="AL85" s="23"/>
      <c r="AM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 /&gt;")&amp;"&lt;/span&gt;&lt;img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 /&gt;"&amp;SUBSTITUTE(H85,CHAR(10),"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 /&gt;"&amp;U85)&amp; "&lt;/td&gt;&lt;td headers='a.bonus'&gt;"&amp;T85&amp;IF(V85="","","&lt;br /&gt;"&amp;V85)&amp;"&lt;/td&gt;&lt;td headers='special'&gt;"&amp;X85&amp;IF(Z85="","","&lt;br /&gt;"&amp;Z85)&amp;"&lt;/td&gt;&lt;td headers='sp.bonus'&gt;"&amp;Y85&amp;IF(AA85="","","&lt;br /&gt;"&amp;AA85)&amp;"&lt;/td&gt;&lt;td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85" s="31" t="str">
        <f t="shared" si="9"/>
        <v>document.getElementById('m083').innerHTML = (b0*30+b1*30) + (s0*30+s1*30+s4*30)+ (e04*30);</v>
      </c>
      <c r="AO85" s="35" t="str">
        <f t="shared" si="10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>e04*30</v>
      </c>
    </row>
    <row r="86" spans="1:42" s="3" customFormat="1" ht="37.049999999999997" customHeight="1" x14ac:dyDescent="0.3">
      <c r="A86" s="3" t="s">
        <v>163</v>
      </c>
      <c r="C86" s="6" t="s">
        <v>464</v>
      </c>
      <c r="D86" s="3">
        <v>5</v>
      </c>
      <c r="F86" s="20" t="s">
        <v>162</v>
      </c>
      <c r="G86" s="8" t="s">
        <v>593</v>
      </c>
      <c r="H86" s="8"/>
      <c r="I86" s="4">
        <f t="shared" si="0"/>
        <v>60</v>
      </c>
      <c r="J86" s="2">
        <v>50</v>
      </c>
      <c r="K86" s="2"/>
      <c r="L86" s="2">
        <v>30</v>
      </c>
      <c r="M86" s="2">
        <f t="shared" si="11"/>
        <v>30</v>
      </c>
      <c r="N86" s="2"/>
      <c r="O86" s="2"/>
      <c r="P86" s="2">
        <v>20</v>
      </c>
      <c r="Q86" s="2"/>
      <c r="R86" s="7"/>
      <c r="W86" s="3">
        <f t="shared" si="7"/>
        <v>0</v>
      </c>
      <c r="Y86" s="8"/>
      <c r="AA86" s="4"/>
      <c r="AB86" s="5"/>
      <c r="AF86" s="3">
        <v>30</v>
      </c>
      <c r="AG86" s="3">
        <v>30</v>
      </c>
      <c r="AJ86" s="4">
        <f t="shared" si="8"/>
        <v>30</v>
      </c>
      <c r="AL86" s="23"/>
      <c r="AM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 /&gt;")&amp;"&lt;/span&gt;&lt;img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 /&gt;"&amp;SUBSTITUTE(H86,CHAR(10),"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 /&gt;"&amp;U86)&amp; "&lt;/td&gt;&lt;td headers='a.bonus'&gt;"&amp;T86&amp;IF(V86="","","&lt;br /&gt;"&amp;V86)&amp;"&lt;/td&gt;&lt;td headers='special'&gt;"&amp;X86&amp;IF(Z86="","","&lt;br /&gt;"&amp;Z86)&amp;"&lt;/td&gt;&lt;td headers='sp.bonus'&gt;"&amp;Y86&amp;IF(AA86="","","&lt;br /&gt;"&amp;AA86)&amp;"&lt;/td&gt;&lt;td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86" s="31" t="str">
        <f t="shared" si="9"/>
        <v>document.getElementById('m084').innerHTML = (b0*30) + (s0*30+s4*30+s5*30);</v>
      </c>
      <c r="AO86" s="35" t="str">
        <f t="shared" si="10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/>
      </c>
    </row>
    <row r="87" spans="1:42" s="3" customFormat="1" ht="37.049999999999997" customHeight="1" x14ac:dyDescent="0.3">
      <c r="A87" s="3" t="s">
        <v>594</v>
      </c>
      <c r="C87" s="6" t="s">
        <v>597</v>
      </c>
      <c r="D87" s="3">
        <v>5</v>
      </c>
      <c r="E87" s="3" t="s">
        <v>39</v>
      </c>
      <c r="F87" s="48" t="s">
        <v>162</v>
      </c>
      <c r="G87" s="8" t="s">
        <v>593</v>
      </c>
      <c r="H87" s="8"/>
      <c r="I87" s="4">
        <f t="shared" si="0"/>
        <v>110</v>
      </c>
      <c r="J87" s="2"/>
      <c r="K87" s="2"/>
      <c r="L87" s="2">
        <v>40</v>
      </c>
      <c r="M87" s="2">
        <f t="shared" si="11"/>
        <v>40</v>
      </c>
      <c r="N87" s="2"/>
      <c r="O87" s="2"/>
      <c r="P87" s="2"/>
      <c r="Q87" s="2"/>
      <c r="R87" s="7"/>
      <c r="S87" s="5" t="s">
        <v>17</v>
      </c>
      <c r="T87" s="3">
        <v>30</v>
      </c>
      <c r="U87" s="5" t="s">
        <v>14</v>
      </c>
      <c r="V87" s="3">
        <v>30</v>
      </c>
      <c r="W87" s="3">
        <f t="shared" si="7"/>
        <v>30</v>
      </c>
      <c r="Y87" s="8"/>
      <c r="AA87" s="4"/>
      <c r="AB87" s="5"/>
      <c r="AE87" s="3">
        <v>20</v>
      </c>
      <c r="AF87" s="3">
        <v>40</v>
      </c>
      <c r="AJ87" s="4">
        <f t="shared" si="8"/>
        <v>40</v>
      </c>
      <c r="AL87" s="23"/>
      <c r="AM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 /&gt;")&amp;"&lt;/span&gt;&lt;img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 /&gt;"&amp;SUBSTITUTE(H87,CHAR(10),"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 /&gt;"&amp;U87)&amp; "&lt;/td&gt;&lt;td headers='a.bonus'&gt;"&amp;T87&amp;IF(V87="","","&lt;br /&gt;"&amp;V87)&amp;"&lt;/td&gt;&lt;td headers='special'&gt;"&amp;X87&amp;IF(Z87="","","&lt;br /&gt;"&amp;Z87)&amp;"&lt;/td&gt;&lt;td headers='sp.bonus'&gt;"&amp;Y87&amp;IF(AA87="","","&lt;br /&gt;"&amp;AA87)&amp;"&lt;/td&gt;&lt;td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87" s="31" t="str">
        <f t="shared" si="9"/>
        <v>document.getElementById('m085').innerHTML = (b0*40) + (s0*40+s3*20+s4*40)+ (e04*30+e01*30-e04*e01*30);</v>
      </c>
      <c r="AO87" s="35" t="str">
        <f t="shared" si="10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>e04*30+e01*30-e04*e01*30</v>
      </c>
    </row>
    <row r="88" spans="1:42" s="3" customFormat="1" ht="37.049999999999997" customHeight="1" x14ac:dyDescent="0.3">
      <c r="A88" s="3" t="s">
        <v>164</v>
      </c>
      <c r="C88" s="6" t="s">
        <v>465</v>
      </c>
      <c r="D88" s="3">
        <v>5</v>
      </c>
      <c r="E88" s="3" t="s">
        <v>39</v>
      </c>
      <c r="F88" s="20" t="s">
        <v>162</v>
      </c>
      <c r="G88" s="8" t="s">
        <v>593</v>
      </c>
      <c r="H88" s="8"/>
      <c r="I88" s="4">
        <f t="shared" ref="I88:I151" si="12">SUMPRODUCT(J$1:AJ$1,J88:AJ88)</f>
        <v>80</v>
      </c>
      <c r="J88" s="2">
        <v>30</v>
      </c>
      <c r="K88" s="2">
        <v>50</v>
      </c>
      <c r="L88" s="2"/>
      <c r="M88" s="2">
        <f t="shared" si="11"/>
        <v>50</v>
      </c>
      <c r="N88" s="2"/>
      <c r="O88" s="2"/>
      <c r="P88" s="2"/>
      <c r="Q88" s="2"/>
      <c r="R88" s="7"/>
      <c r="W88" s="3">
        <f t="shared" si="7"/>
        <v>0</v>
      </c>
      <c r="Y88" s="8"/>
      <c r="AA88" s="4"/>
      <c r="AB88" s="5" t="s">
        <v>599</v>
      </c>
      <c r="AF88" s="3">
        <v>30</v>
      </c>
      <c r="AI88" s="3">
        <v>30</v>
      </c>
      <c r="AJ88" s="4">
        <f t="shared" si="8"/>
        <v>30</v>
      </c>
      <c r="AL88" s="23"/>
      <c r="AM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 /&gt;")&amp;"&lt;/span&gt;&lt;img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 /&gt;"&amp;SUBSTITUTE(H88,CHAR(10),"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 /&gt;"&amp;U88)&amp; "&lt;/td&gt;&lt;td headers='a.bonus'&gt;"&amp;T88&amp;IF(V88="","","&lt;br /&gt;"&amp;V88)&amp;"&lt;/td&gt;&lt;td headers='special'&gt;"&amp;X88&amp;IF(Z88="","","&lt;br /&gt;"&amp;Z88)&amp;"&lt;/td&gt;&lt;td headers='sp.bonus'&gt;"&amp;Y88&amp;IF(AA88="","","&lt;br /&gt;"&amp;AA88)&amp;"&lt;/td&gt;&lt;td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id='m086'&gt;80&lt;/td&gt;&lt;td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88" s="31" t="str">
        <f t="shared" si="9"/>
        <v>document.getElementById('m086').innerHTML = (b0*50+b1*50) + (s0*30+s4*30+s7*30);</v>
      </c>
      <c r="AO88" s="35" t="str">
        <f t="shared" si="10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049999999999997" customHeight="1" x14ac:dyDescent="0.3">
      <c r="A89" s="3" t="s">
        <v>666</v>
      </c>
      <c r="C89" s="6" t="s">
        <v>668</v>
      </c>
      <c r="D89" s="3">
        <v>5</v>
      </c>
      <c r="F89" s="57" t="s">
        <v>162</v>
      </c>
      <c r="G89" s="8" t="s">
        <v>593</v>
      </c>
      <c r="H89" s="8"/>
      <c r="I89" s="4">
        <f t="shared" si="12"/>
        <v>60</v>
      </c>
      <c r="J89" s="2">
        <v>70</v>
      </c>
      <c r="K89" s="2"/>
      <c r="L89" s="2"/>
      <c r="M89" s="2">
        <f t="shared" si="11"/>
        <v>0</v>
      </c>
      <c r="N89" s="2"/>
      <c r="O89" s="2"/>
      <c r="P89" s="2"/>
      <c r="Q89" s="2"/>
      <c r="R89" s="7"/>
      <c r="S89" s="3" t="s">
        <v>14</v>
      </c>
      <c r="T89" s="3">
        <v>20</v>
      </c>
      <c r="W89" s="3">
        <f t="shared" si="7"/>
        <v>20</v>
      </c>
      <c r="Y89" s="8"/>
      <c r="AA89" s="4"/>
      <c r="AB89" s="5" t="s">
        <v>484</v>
      </c>
      <c r="AH89" s="3">
        <v>40</v>
      </c>
      <c r="AI89" s="3">
        <v>20</v>
      </c>
      <c r="AJ89" s="4">
        <f t="shared" si="8"/>
        <v>40</v>
      </c>
      <c r="AL89" s="23"/>
      <c r="AM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 /&gt;")&amp;"&lt;/span&gt;&lt;img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 /&gt;"&amp;SUBSTITUTE(H89,CHAR(10),"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 /&gt;"&amp;U89)&amp; "&lt;/td&gt;&lt;td headers='a.bonus'&gt;"&amp;T89&amp;IF(V89="","","&lt;br /&gt;"&amp;V89)&amp;"&lt;/td&gt;&lt;td headers='special'&gt;"&amp;X89&amp;IF(Z89="","","&lt;br /&gt;"&amp;Z89)&amp;"&lt;/td&gt;&lt;td headers='sp.bonus'&gt;"&amp;Y89&amp;IF(AA89="","","&lt;br /&gt;"&amp;AA89)&amp;"&lt;/td&gt;&lt;td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id='m087'&gt;60&lt;/td&gt;&lt;td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89" s="31" t="str">
        <f t="shared" si="9"/>
        <v>document.getElementById('m087').innerHTML = (b0*0) + (s0*40+s6*40+s7*20)+ (e01*20);</v>
      </c>
      <c r="AO89" s="35" t="str">
        <f t="shared" si="10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>e01*20</v>
      </c>
    </row>
    <row r="90" spans="1:42" s="3" customFormat="1" ht="37.049999999999997" customHeight="1" x14ac:dyDescent="0.3">
      <c r="A90" s="3" t="s">
        <v>165</v>
      </c>
      <c r="C90" s="6" t="s">
        <v>466</v>
      </c>
      <c r="D90" s="3">
        <v>5</v>
      </c>
      <c r="F90" s="20" t="s">
        <v>162</v>
      </c>
      <c r="G90" s="8" t="s">
        <v>593</v>
      </c>
      <c r="H90" s="8"/>
      <c r="I90" s="4">
        <f t="shared" si="12"/>
        <v>90</v>
      </c>
      <c r="J90" s="2">
        <v>40</v>
      </c>
      <c r="K90" s="2">
        <v>30</v>
      </c>
      <c r="L90" s="2">
        <v>30</v>
      </c>
      <c r="M90" s="2">
        <f t="shared" si="11"/>
        <v>30</v>
      </c>
      <c r="N90" s="2"/>
      <c r="O90" s="2"/>
      <c r="P90" s="2"/>
      <c r="Q90" s="2"/>
      <c r="R90" s="7"/>
      <c r="W90" s="3">
        <f t="shared" si="7"/>
        <v>0</v>
      </c>
      <c r="Y90" s="8"/>
      <c r="AA90" s="4"/>
      <c r="AB90" s="5"/>
      <c r="AF90" s="3">
        <v>60</v>
      </c>
      <c r="AJ90" s="4">
        <f t="shared" si="8"/>
        <v>60</v>
      </c>
      <c r="AL90" s="23"/>
      <c r="AM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 /&gt;")&amp;"&lt;/span&gt;&lt;img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 /&gt;"&amp;SUBSTITUTE(H90,CHAR(10),"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 /&gt;"&amp;U90)&amp; "&lt;/td&gt;&lt;td headers='a.bonus'&gt;"&amp;T90&amp;IF(V90="","","&lt;br /&gt;"&amp;V90)&amp;"&lt;/td&gt;&lt;td headers='special'&gt;"&amp;X90&amp;IF(Z90="","","&lt;br /&gt;"&amp;Z90)&amp;"&lt;/td&gt;&lt;td headers='sp.bonus'&gt;"&amp;Y90&amp;IF(AA90="","","&lt;br /&gt;"&amp;AA90)&amp;"&lt;/td&gt;&lt;td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90" s="31" t="str">
        <f t="shared" si="9"/>
        <v>document.getElementById('m088').innerHTML = (b0*30+b1*30+b2*30) + (s0*60+s4*60);</v>
      </c>
      <c r="AO90" s="35" t="str">
        <f t="shared" si="10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/>
      </c>
    </row>
    <row r="91" spans="1:42" s="3" customFormat="1" ht="37.049999999999997" customHeight="1" x14ac:dyDescent="0.3">
      <c r="A91" s="3" t="s">
        <v>166</v>
      </c>
      <c r="C91" s="6" t="s">
        <v>167</v>
      </c>
      <c r="D91" s="3">
        <v>5</v>
      </c>
      <c r="E91" s="3" t="s">
        <v>35</v>
      </c>
      <c r="F91" s="20" t="s">
        <v>162</v>
      </c>
      <c r="G91" s="8" t="s">
        <v>168</v>
      </c>
      <c r="H91" s="8"/>
      <c r="I91" s="4">
        <f t="shared" si="12"/>
        <v>50</v>
      </c>
      <c r="J91" s="2">
        <v>30</v>
      </c>
      <c r="K91" s="2">
        <v>20</v>
      </c>
      <c r="L91" s="2"/>
      <c r="M91" s="2">
        <f t="shared" si="11"/>
        <v>20</v>
      </c>
      <c r="N91" s="2"/>
      <c r="O91" s="2"/>
      <c r="P91" s="2"/>
      <c r="Q91" s="2"/>
      <c r="R91" s="7"/>
      <c r="W91" s="3">
        <f t="shared" si="7"/>
        <v>0</v>
      </c>
      <c r="Y91" s="8"/>
      <c r="AA91" s="4"/>
      <c r="AB91" s="5" t="s">
        <v>478</v>
      </c>
      <c r="AD91" s="3">
        <v>30</v>
      </c>
      <c r="AJ91" s="4">
        <f t="shared" si="8"/>
        <v>30</v>
      </c>
      <c r="AL91" s="23"/>
      <c r="AM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 /&gt;")&amp;"&lt;/span&gt;&lt;img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 /&gt;"&amp;SUBSTITUTE(H91,CHAR(10),"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 /&gt;"&amp;U91)&amp; "&lt;/td&gt;&lt;td headers='a.bonus'&gt;"&amp;T91&amp;IF(V91="","","&lt;br /&gt;"&amp;V91)&amp;"&lt;/td&gt;&lt;td headers='special'&gt;"&amp;X91&amp;IF(Z91="","","&lt;br /&gt;"&amp;Z91)&amp;"&lt;/td&gt;&lt;td headers='sp.bonus'&gt;"&amp;Y91&amp;IF(AA91="","","&lt;br /&gt;"&amp;AA91)&amp;"&lt;/td&gt;&lt;td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id='m089'&gt;50&lt;/td&gt;&lt;td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1" s="31" t="str">
        <f t="shared" si="9"/>
        <v>document.getElementById('m089').innerHTML = (b0*20+b1*20) + (s0*30+s2*30);</v>
      </c>
      <c r="AO91" s="35" t="str">
        <f t="shared" si="10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049999999999997" customHeight="1" x14ac:dyDescent="0.3">
      <c r="A92" s="3" t="s">
        <v>169</v>
      </c>
      <c r="C92" s="6" t="s">
        <v>170</v>
      </c>
      <c r="D92" s="3">
        <v>5</v>
      </c>
      <c r="F92" s="20" t="s">
        <v>162</v>
      </c>
      <c r="G92" s="8" t="s">
        <v>168</v>
      </c>
      <c r="H92" s="8"/>
      <c r="I92" s="4">
        <f t="shared" si="12"/>
        <v>110</v>
      </c>
      <c r="J92" s="2"/>
      <c r="K92" s="2">
        <v>40</v>
      </c>
      <c r="L92" s="2"/>
      <c r="M92" s="2">
        <f t="shared" si="11"/>
        <v>40</v>
      </c>
      <c r="N92" s="2"/>
      <c r="O92" s="2"/>
      <c r="P92" s="2">
        <v>30</v>
      </c>
      <c r="Q92" s="2">
        <v>10</v>
      </c>
      <c r="R92" s="7"/>
      <c r="S92" s="3" t="s">
        <v>19</v>
      </c>
      <c r="T92" s="3">
        <v>30</v>
      </c>
      <c r="W92" s="3">
        <f t="shared" si="7"/>
        <v>30</v>
      </c>
      <c r="Y92" s="8"/>
      <c r="AA92" s="4"/>
      <c r="AB92" s="5"/>
      <c r="AD92" s="3">
        <v>40</v>
      </c>
      <c r="AH92" s="3">
        <v>20</v>
      </c>
      <c r="AJ92" s="4">
        <f t="shared" si="8"/>
        <v>40</v>
      </c>
      <c r="AL92" s="23"/>
      <c r="AM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 /&gt;")&amp;"&lt;/span&gt;&lt;img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 /&gt;"&amp;SUBSTITUTE(H92,CHAR(10),"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 /&gt;"&amp;U92)&amp; "&lt;/td&gt;&lt;td headers='a.bonus'&gt;"&amp;T92&amp;IF(V92="","","&lt;br /&gt;"&amp;V92)&amp;"&lt;/td&gt;&lt;td headers='special'&gt;"&amp;X92&amp;IF(Z92="","","&lt;br /&gt;"&amp;Z92)&amp;"&lt;/td&gt;&lt;td headers='sp.bonus'&gt;"&amp;Y92&amp;IF(AA92="","","&lt;br /&gt;"&amp;AA92)&amp;"&lt;/td&gt;&lt;td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id='m090'&gt;110&lt;/td&gt;&lt;td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92" s="31" t="str">
        <f t="shared" si="9"/>
        <v>document.getElementById('m090').innerHTML = (b0*40+b1*40) + (s0*40+s2*40+s6*20)+ (e06*30);</v>
      </c>
      <c r="AO92" s="35" t="str">
        <f t="shared" si="10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e06*30</v>
      </c>
    </row>
    <row r="93" spans="1:42" s="3" customFormat="1" ht="37.049999999999997" customHeight="1" x14ac:dyDescent="0.3">
      <c r="A93" s="3" t="s">
        <v>595</v>
      </c>
      <c r="C93" s="6" t="s">
        <v>600</v>
      </c>
      <c r="D93" s="3">
        <v>5</v>
      </c>
      <c r="F93" s="48" t="s">
        <v>162</v>
      </c>
      <c r="G93" s="8" t="s">
        <v>593</v>
      </c>
      <c r="H93" s="8"/>
      <c r="I93" s="4">
        <f t="shared" si="12"/>
        <v>80</v>
      </c>
      <c r="J93" s="2">
        <v>60</v>
      </c>
      <c r="K93" s="2"/>
      <c r="L93" s="2"/>
      <c r="M93" s="2">
        <f t="shared" si="11"/>
        <v>0</v>
      </c>
      <c r="N93" s="2"/>
      <c r="O93" s="2"/>
      <c r="P93" s="2"/>
      <c r="Q93" s="2"/>
      <c r="R93" s="7"/>
      <c r="W93" s="3">
        <f t="shared" si="7"/>
        <v>0</v>
      </c>
      <c r="X93" s="5" t="s">
        <v>21</v>
      </c>
      <c r="Y93" s="8">
        <v>20</v>
      </c>
      <c r="Z93" s="5" t="s">
        <v>705</v>
      </c>
      <c r="AA93" s="4">
        <v>20</v>
      </c>
      <c r="AB93" s="5"/>
      <c r="AC93" s="3">
        <v>20</v>
      </c>
      <c r="AF93" s="3">
        <v>40</v>
      </c>
      <c r="AJ93" s="4">
        <f t="shared" si="8"/>
        <v>40</v>
      </c>
      <c r="AL93" s="23"/>
      <c r="AM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 /&gt;")&amp;"&lt;/span&gt;&lt;img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 /&gt;"&amp;SUBSTITUTE(H93,CHAR(10),"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 /&gt;"&amp;U93)&amp; "&lt;/td&gt;&lt;td headers='a.bonus'&gt;"&amp;T93&amp;IF(V93="","","&lt;br /&gt;"&amp;V93)&amp;"&lt;/td&gt;&lt;td headers='special'&gt;"&amp;X93&amp;IF(Z93="","","&lt;br /&gt;"&amp;Z93)&amp;"&lt;/td&gt;&lt;td headers='sp.bonus'&gt;"&amp;Y93&amp;IF(AA93="","","&lt;br /&gt;"&amp;AA93)&amp;"&lt;/td&gt;&lt;td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id='m091'&gt;80&lt;/td&gt;&lt;td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3" s="31" t="str">
        <f t="shared" si="9"/>
        <v>document.getElementById('m091').innerHTML = (b0*0) + (s0*40+s1*20+s4*40)+ (e12*20+e08);</v>
      </c>
      <c r="AO93" s="35" t="str">
        <f t="shared" si="10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>e12*20+e08</v>
      </c>
    </row>
    <row r="94" spans="1:42" s="3" customFormat="1" ht="37.049999999999997" customHeight="1" x14ac:dyDescent="0.3">
      <c r="A94" s="3" t="s">
        <v>171</v>
      </c>
      <c r="C94" s="6" t="s">
        <v>211</v>
      </c>
      <c r="D94" s="3">
        <v>5</v>
      </c>
      <c r="F94" s="17" t="s">
        <v>48</v>
      </c>
      <c r="G94" s="8"/>
      <c r="H94" s="8"/>
      <c r="I94" s="4">
        <f t="shared" si="12"/>
        <v>0</v>
      </c>
      <c r="J94" s="2"/>
      <c r="K94" s="2"/>
      <c r="L94" s="2"/>
      <c r="M94" s="2">
        <f t="shared" si="11"/>
        <v>0</v>
      </c>
      <c r="N94" s="2"/>
      <c r="O94" s="2"/>
      <c r="P94" s="2"/>
      <c r="Q94" s="2"/>
      <c r="R94" s="7"/>
      <c r="W94" s="3">
        <f t="shared" si="7"/>
        <v>0</v>
      </c>
      <c r="Y94" s="8"/>
      <c r="AA94" s="4"/>
      <c r="AB94" s="5"/>
      <c r="AJ94" s="4">
        <f t="shared" si="8"/>
        <v>0</v>
      </c>
      <c r="AL94" s="23"/>
      <c r="AM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 /&gt;")&amp;"&lt;/span&gt;&lt;img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 /&gt;"&amp;SUBSTITUTE(H94,CHAR(10),"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 /&gt;"&amp;U94)&amp; "&lt;/td&gt;&lt;td headers='a.bonus'&gt;"&amp;T94&amp;IF(V94="","","&lt;br /&gt;"&amp;V94)&amp;"&lt;/td&gt;&lt;td headers='special'&gt;"&amp;X94&amp;IF(Z94="","","&lt;br /&gt;"&amp;Z94)&amp;"&lt;/td&gt;&lt;td headers='sp.bonus'&gt;"&amp;Y94&amp;IF(AA94="","","&lt;br /&gt;"&amp;AA94)&amp;"&lt;/td&gt;&lt;td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 groupless'&gt;&lt;td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id='m092'&gt;0&lt;/td&gt;&lt;td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94" s="31" t="str">
        <f t="shared" si="9"/>
        <v>document.getElementById('m092').innerHTML = (b0*0);</v>
      </c>
      <c r="AO94" s="35" t="str">
        <f t="shared" si="10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/>
      </c>
    </row>
    <row r="95" spans="1:42" s="3" customFormat="1" ht="37.049999999999997" customHeight="1" x14ac:dyDescent="0.3">
      <c r="A95" s="3" t="s">
        <v>172</v>
      </c>
      <c r="C95" s="6" t="s">
        <v>173</v>
      </c>
      <c r="D95" s="3">
        <v>5</v>
      </c>
      <c r="F95" s="17" t="s">
        <v>174</v>
      </c>
      <c r="G95" s="8" t="s">
        <v>175</v>
      </c>
      <c r="H95" s="8"/>
      <c r="I95" s="4">
        <f t="shared" si="12"/>
        <v>50</v>
      </c>
      <c r="J95" s="2">
        <v>30</v>
      </c>
      <c r="K95" s="2"/>
      <c r="L95" s="2"/>
      <c r="M95" s="2">
        <f t="shared" si="11"/>
        <v>0</v>
      </c>
      <c r="N95" s="2">
        <v>50</v>
      </c>
      <c r="O95" s="2"/>
      <c r="P95" s="2"/>
      <c r="Q95" s="2"/>
      <c r="R95" s="7"/>
      <c r="S95" s="5" t="s">
        <v>16</v>
      </c>
      <c r="T95" s="3">
        <v>20</v>
      </c>
      <c r="U95" s="5"/>
      <c r="W95" s="3">
        <f t="shared" si="7"/>
        <v>20</v>
      </c>
      <c r="Y95" s="8"/>
      <c r="AA95" s="4"/>
      <c r="AB95" s="5"/>
      <c r="AE95" s="3">
        <v>30</v>
      </c>
      <c r="AI95" s="3">
        <v>30</v>
      </c>
      <c r="AJ95" s="4">
        <f t="shared" si="8"/>
        <v>30</v>
      </c>
      <c r="AL95" s="23"/>
      <c r="AM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 /&gt;")&amp;"&lt;/span&gt;&lt;img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 /&gt;"&amp;SUBSTITUTE(H95,CHAR(10),"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 /&gt;"&amp;U95)&amp; "&lt;/td&gt;&lt;td headers='a.bonus'&gt;"&amp;T95&amp;IF(V95="","","&lt;br /&gt;"&amp;V95)&amp;"&lt;/td&gt;&lt;td headers='special'&gt;"&amp;X95&amp;IF(Z95="","","&lt;br /&gt;"&amp;Z95)&amp;"&lt;/td&gt;&lt;td headers='sp.bonus'&gt;"&amp;Y95&amp;IF(AA95="","","&lt;br /&gt;"&amp;AA95)&amp;"&lt;/td&gt;&lt;td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id='m093'&gt;50&lt;/td&gt;&lt;td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5" s="31" t="str">
        <f t="shared" si="9"/>
        <v>document.getElementById('m093').innerHTML = (b0*0) + (s0*30+s3*30+s7*30)+ (e03*20);</v>
      </c>
      <c r="AO95" s="35" t="str">
        <f t="shared" si="10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>e03*20</v>
      </c>
    </row>
    <row r="96" spans="1:42" s="3" customFormat="1" ht="37.049999999999997" customHeight="1" x14ac:dyDescent="0.3">
      <c r="A96" s="3" t="s">
        <v>176</v>
      </c>
      <c r="C96" s="6" t="s">
        <v>177</v>
      </c>
      <c r="D96" s="3">
        <v>5</v>
      </c>
      <c r="E96" s="3" t="s">
        <v>39</v>
      </c>
      <c r="F96" s="17" t="s">
        <v>174</v>
      </c>
      <c r="G96" s="8" t="s">
        <v>175</v>
      </c>
      <c r="H96" s="8"/>
      <c r="I96" s="4">
        <f t="shared" si="12"/>
        <v>90</v>
      </c>
      <c r="J96" s="2">
        <v>30</v>
      </c>
      <c r="K96" s="2">
        <v>50</v>
      </c>
      <c r="L96" s="2"/>
      <c r="M96" s="2">
        <f t="shared" si="11"/>
        <v>50</v>
      </c>
      <c r="N96" s="2"/>
      <c r="O96" s="2"/>
      <c r="P96" s="2"/>
      <c r="Q96" s="2"/>
      <c r="R96" s="7"/>
      <c r="W96" s="3">
        <f t="shared" si="7"/>
        <v>0</v>
      </c>
      <c r="Y96" s="8"/>
      <c r="AA96" s="4"/>
      <c r="AB96" s="5" t="s">
        <v>628</v>
      </c>
      <c r="AH96" s="3">
        <v>20</v>
      </c>
      <c r="AI96" s="3">
        <v>40</v>
      </c>
      <c r="AJ96" s="4">
        <f t="shared" si="8"/>
        <v>40</v>
      </c>
      <c r="AL96" s="23"/>
      <c r="AM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 /&gt;")&amp;"&lt;/span&gt;&lt;img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 /&gt;"&amp;SUBSTITUTE(H96,CHAR(10),"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 /&gt;"&amp;U96)&amp; "&lt;/td&gt;&lt;td headers='a.bonus'&gt;"&amp;T96&amp;IF(V96="","","&lt;br /&gt;"&amp;V96)&amp;"&lt;/td&gt;&lt;td headers='special'&gt;"&amp;X96&amp;IF(Z96="","","&lt;br /&gt;"&amp;Z96)&amp;"&lt;/td&gt;&lt;td headers='sp.bonus'&gt;"&amp;Y96&amp;IF(AA96="","","&lt;br /&gt;"&amp;AA96)&amp;"&lt;/td&gt;&lt;td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id='m094'&gt;90&lt;/td&gt;&lt;td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6" s="31" t="str">
        <f t="shared" si="9"/>
        <v>document.getElementById('m094').innerHTML = (b0*50+b1*50) + (s0*40+s6*20+s7*40);</v>
      </c>
      <c r="AO96" s="35" t="str">
        <f t="shared" si="10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/>
      </c>
    </row>
    <row r="97" spans="1:42" s="3" customFormat="1" ht="37.049999999999997" customHeight="1" x14ac:dyDescent="0.3">
      <c r="A97" s="3" t="s">
        <v>178</v>
      </c>
      <c r="C97" s="6" t="s">
        <v>179</v>
      </c>
      <c r="D97" s="3">
        <v>5</v>
      </c>
      <c r="E97" s="3" t="s">
        <v>39</v>
      </c>
      <c r="F97" s="17" t="s">
        <v>174</v>
      </c>
      <c r="G97" s="8" t="s">
        <v>175</v>
      </c>
      <c r="H97" s="8"/>
      <c r="I97" s="4">
        <f t="shared" si="12"/>
        <v>70</v>
      </c>
      <c r="J97" s="2">
        <v>60</v>
      </c>
      <c r="K97" s="2">
        <v>20</v>
      </c>
      <c r="L97" s="2"/>
      <c r="M97" s="2">
        <f t="shared" si="11"/>
        <v>20</v>
      </c>
      <c r="N97" s="2"/>
      <c r="O97" s="2"/>
      <c r="P97" s="2"/>
      <c r="Q97" s="2"/>
      <c r="R97" s="7"/>
      <c r="S97" s="5" t="s">
        <v>16</v>
      </c>
      <c r="T97" s="3">
        <v>20</v>
      </c>
      <c r="U97" s="5"/>
      <c r="W97" s="3">
        <f t="shared" si="7"/>
        <v>20</v>
      </c>
      <c r="Y97" s="8"/>
      <c r="AA97" s="4"/>
      <c r="AB97" s="5"/>
      <c r="AE97" s="3">
        <v>30</v>
      </c>
      <c r="AI97" s="3">
        <v>30</v>
      </c>
      <c r="AJ97" s="4">
        <f t="shared" si="8"/>
        <v>30</v>
      </c>
      <c r="AL97" s="23"/>
      <c r="AM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 /&gt;")&amp;"&lt;/span&gt;&lt;img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 /&gt;"&amp;SUBSTITUTE(H97,CHAR(10),"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 /&gt;"&amp;U97)&amp; "&lt;/td&gt;&lt;td headers='a.bonus'&gt;"&amp;T97&amp;IF(V97="","","&lt;br /&gt;"&amp;V97)&amp;"&lt;/td&gt;&lt;td headers='special'&gt;"&amp;X97&amp;IF(Z97="","","&lt;br /&gt;"&amp;Z97)&amp;"&lt;/td&gt;&lt;td headers='sp.bonus'&gt;"&amp;Y97&amp;IF(AA97="","","&lt;br /&gt;"&amp;AA97)&amp;"&lt;/td&gt;&lt;td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7" s="31" t="str">
        <f t="shared" si="9"/>
        <v>document.getElementById('m095').innerHTML = (b0*20+b1*20) + (s0*30+s3*30+s7*30)+ (e03*20);</v>
      </c>
      <c r="AO97" s="35" t="str">
        <f t="shared" si="10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e03*20</v>
      </c>
    </row>
    <row r="98" spans="1:42" s="3" customFormat="1" ht="37.049999999999997" customHeight="1" x14ac:dyDescent="0.3">
      <c r="A98" s="3" t="s">
        <v>180</v>
      </c>
      <c r="C98" s="6" t="s">
        <v>181</v>
      </c>
      <c r="D98" s="3">
        <v>5</v>
      </c>
      <c r="F98" s="17" t="s">
        <v>174</v>
      </c>
      <c r="G98" s="8" t="s">
        <v>175</v>
      </c>
      <c r="H98" s="8"/>
      <c r="I98" s="4">
        <f t="shared" si="12"/>
        <v>90</v>
      </c>
      <c r="J98" s="2">
        <v>50</v>
      </c>
      <c r="K98" s="2"/>
      <c r="L98" s="2">
        <v>20</v>
      </c>
      <c r="M98" s="2">
        <f t="shared" si="11"/>
        <v>20</v>
      </c>
      <c r="N98" s="2"/>
      <c r="O98" s="2"/>
      <c r="P98" s="2"/>
      <c r="Q98" s="2"/>
      <c r="R98" s="7"/>
      <c r="S98" s="3" t="s">
        <v>14</v>
      </c>
      <c r="T98" s="3">
        <v>30</v>
      </c>
      <c r="W98" s="3">
        <f t="shared" si="7"/>
        <v>30</v>
      </c>
      <c r="Y98" s="8"/>
      <c r="AA98" s="4"/>
      <c r="AB98" s="5"/>
      <c r="AH98" s="3">
        <v>20</v>
      </c>
      <c r="AI98" s="3">
        <v>40</v>
      </c>
      <c r="AJ98" s="4">
        <f t="shared" si="8"/>
        <v>40</v>
      </c>
      <c r="AL98" s="23"/>
      <c r="AM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 /&gt;")&amp;"&lt;/span&gt;&lt;img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 /&gt;"&amp;SUBSTITUTE(H98,CHAR(10),"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 /&gt;"&amp;U98)&amp; "&lt;/td&gt;&lt;td headers='a.bonus'&gt;"&amp;T98&amp;IF(V98="","","&lt;br /&gt;"&amp;V98)&amp;"&lt;/td&gt;&lt;td headers='special'&gt;"&amp;X98&amp;IF(Z98="","","&lt;br /&gt;"&amp;Z98)&amp;"&lt;/td&gt;&lt;td headers='sp.bonus'&gt;"&amp;Y98&amp;IF(AA98="","","&lt;br /&gt;"&amp;AA98)&amp;"&lt;/td&gt;&lt;td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8" s="31" t="str">
        <f t="shared" si="9"/>
        <v>document.getElementById('m096').innerHTML = (b0*20) + (s0*40+s6*20+s7*40)+ (e01*30);</v>
      </c>
      <c r="AO98" s="35" t="str">
        <f t="shared" si="10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>e01*30</v>
      </c>
    </row>
    <row r="99" spans="1:42" s="3" customFormat="1" ht="37.049999999999997" customHeight="1" x14ac:dyDescent="0.3">
      <c r="A99" s="3" t="s">
        <v>494</v>
      </c>
      <c r="C99" s="6" t="s">
        <v>495</v>
      </c>
      <c r="D99" s="3">
        <v>5</v>
      </c>
      <c r="E99" s="3" t="s">
        <v>39</v>
      </c>
      <c r="F99" s="17" t="s">
        <v>174</v>
      </c>
      <c r="G99" s="8" t="s">
        <v>175</v>
      </c>
      <c r="H99" s="8"/>
      <c r="I99" s="4">
        <f t="shared" si="12"/>
        <v>100</v>
      </c>
      <c r="J99" s="2">
        <v>30</v>
      </c>
      <c r="K99" s="2"/>
      <c r="L99" s="2"/>
      <c r="M99" s="2">
        <f t="shared" si="11"/>
        <v>0</v>
      </c>
      <c r="N99" s="2"/>
      <c r="O99" s="2"/>
      <c r="P99" s="2"/>
      <c r="Q99" s="2"/>
      <c r="R99" s="7"/>
      <c r="S99" s="3" t="s">
        <v>14</v>
      </c>
      <c r="T99" s="3">
        <v>40</v>
      </c>
      <c r="W99" s="3">
        <f t="shared" si="7"/>
        <v>40</v>
      </c>
      <c r="X99" s="3" t="s">
        <v>20</v>
      </c>
      <c r="Y99" s="8">
        <v>20</v>
      </c>
      <c r="AA99" s="4"/>
      <c r="AB99" s="5" t="s">
        <v>496</v>
      </c>
      <c r="AH99" s="3">
        <v>20</v>
      </c>
      <c r="AI99" s="3">
        <v>40</v>
      </c>
      <c r="AJ99" s="4">
        <f t="shared" si="8"/>
        <v>40</v>
      </c>
      <c r="AL99" s="23"/>
      <c r="AM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 /&gt;")&amp;"&lt;/span&gt;&lt;img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 /&gt;"&amp;SUBSTITUTE(H99,CHAR(10),"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 /&gt;"&amp;U99)&amp; "&lt;/td&gt;&lt;td headers='a.bonus'&gt;"&amp;T99&amp;IF(V99="","","&lt;br /&gt;"&amp;V99)&amp;"&lt;/td&gt;&lt;td headers='special'&gt;"&amp;X99&amp;IF(Z99="","","&lt;br /&gt;"&amp;Z99)&amp;"&lt;/td&gt;&lt;td headers='sp.bonus'&gt;"&amp;Y99&amp;IF(AA99="","","&lt;br /&gt;"&amp;AA99)&amp;"&lt;/td&gt;&lt;td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9" s="31" t="str">
        <f t="shared" si="9"/>
        <v>document.getElementById('m097').innerHTML = (b0*0) + (s0*40+s6*20+s7*40)+ (e01*40+e11*20);</v>
      </c>
      <c r="AO99" s="35" t="str">
        <f t="shared" si="10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>e01*40+e11*20</v>
      </c>
    </row>
    <row r="100" spans="1:42" s="3" customFormat="1" ht="37.049999999999997" customHeight="1" x14ac:dyDescent="0.3">
      <c r="A100" s="3" t="s">
        <v>182</v>
      </c>
      <c r="C100" s="6" t="s">
        <v>183</v>
      </c>
      <c r="D100" s="3">
        <v>5</v>
      </c>
      <c r="F100" s="17" t="s">
        <v>174</v>
      </c>
      <c r="G100" s="8" t="s">
        <v>175</v>
      </c>
      <c r="H100" s="8"/>
      <c r="I100" s="4">
        <f t="shared" si="12"/>
        <v>90</v>
      </c>
      <c r="J100" s="2">
        <v>30</v>
      </c>
      <c r="K100" s="2"/>
      <c r="L100" s="2">
        <v>30</v>
      </c>
      <c r="M100" s="2">
        <f t="shared" si="11"/>
        <v>30</v>
      </c>
      <c r="N100" s="2"/>
      <c r="O100" s="2"/>
      <c r="P100" s="2"/>
      <c r="Q100" s="2"/>
      <c r="R100" s="7"/>
      <c r="S100" s="3" t="s">
        <v>18</v>
      </c>
      <c r="T100" s="3">
        <v>20</v>
      </c>
      <c r="W100" s="3">
        <f t="shared" si="7"/>
        <v>20</v>
      </c>
      <c r="Y100" s="8"/>
      <c r="AA100" s="4"/>
      <c r="AB100" s="5" t="s">
        <v>482</v>
      </c>
      <c r="AE100" s="3">
        <v>20</v>
      </c>
      <c r="AI100" s="3">
        <v>40</v>
      </c>
      <c r="AJ100" s="4">
        <f t="shared" si="8"/>
        <v>40</v>
      </c>
      <c r="AL100" s="23"/>
      <c r="AM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 /&gt;")&amp;"&lt;/span&gt;&lt;img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 /&gt;"&amp;SUBSTITUTE(H100,CHAR(10),"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 /&gt;"&amp;U100)&amp; "&lt;/td&gt;&lt;td headers='a.bonus'&gt;"&amp;T100&amp;IF(V100="","","&lt;br /&gt;"&amp;V100)&amp;"&lt;/td&gt;&lt;td headers='special'&gt;"&amp;X100&amp;IF(Z100="","","&lt;br /&gt;"&amp;Z100)&amp;"&lt;/td&gt;&lt;td headers='sp.bonus'&gt;"&amp;Y100&amp;IF(AA100="","","&lt;br /&gt;"&amp;AA100)&amp;"&lt;/td&gt;&lt;td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00" s="31" t="str">
        <f t="shared" si="9"/>
        <v>document.getElementById('m098').innerHTML = (b0*30) + (s0*40+s3*20+s7*40)+ (e05*20);</v>
      </c>
      <c r="AO100" s="35" t="str">
        <f t="shared" si="10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e05*20</v>
      </c>
    </row>
    <row r="101" spans="1:42" s="3" customFormat="1" ht="37.049999999999997" customHeight="1" x14ac:dyDescent="0.3">
      <c r="A101" s="3" t="s">
        <v>184</v>
      </c>
      <c r="C101" s="6" t="s">
        <v>185</v>
      </c>
      <c r="D101" s="3">
        <v>5</v>
      </c>
      <c r="F101" s="17" t="s">
        <v>174</v>
      </c>
      <c r="G101" s="8" t="s">
        <v>175</v>
      </c>
      <c r="H101" s="8"/>
      <c r="I101" s="4">
        <f t="shared" si="12"/>
        <v>60</v>
      </c>
      <c r="J101" s="2">
        <v>70</v>
      </c>
      <c r="K101" s="2"/>
      <c r="L101" s="2"/>
      <c r="M101" s="2">
        <f t="shared" si="11"/>
        <v>0</v>
      </c>
      <c r="N101" s="2"/>
      <c r="O101" s="2"/>
      <c r="P101" s="2"/>
      <c r="Q101" s="2">
        <v>5</v>
      </c>
      <c r="R101" s="7"/>
      <c r="S101" s="5" t="s">
        <v>16</v>
      </c>
      <c r="T101" s="3">
        <v>20</v>
      </c>
      <c r="U101" s="5"/>
      <c r="W101" s="3">
        <f t="shared" si="7"/>
        <v>20</v>
      </c>
      <c r="Y101" s="8"/>
      <c r="AA101" s="4"/>
      <c r="AB101" s="5"/>
      <c r="AF101" s="3">
        <v>20</v>
      </c>
      <c r="AI101" s="3">
        <v>40</v>
      </c>
      <c r="AJ101" s="4">
        <f t="shared" si="8"/>
        <v>40</v>
      </c>
      <c r="AL101" s="23"/>
      <c r="AM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 /&gt;")&amp;"&lt;/span&gt;&lt;img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 /&gt;"&amp;SUBSTITUTE(H101,CHAR(10),"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 /&gt;"&amp;U101)&amp; "&lt;/td&gt;&lt;td headers='a.bonus'&gt;"&amp;T101&amp;IF(V101="","","&lt;br /&gt;"&amp;V101)&amp;"&lt;/td&gt;&lt;td headers='special'&gt;"&amp;X101&amp;IF(Z101="","","&lt;br /&gt;"&amp;Z101)&amp;"&lt;/td&gt;&lt;td headers='sp.bonus'&gt;"&amp;Y101&amp;IF(AA101="","","&lt;br /&gt;"&amp;AA101)&amp;"&lt;/td&gt;&lt;td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101" s="31" t="str">
        <f t="shared" si="9"/>
        <v>document.getElementById('m099').innerHTML = (b0*0) + (s0*40+s4*20+s7*40)+ (e03*20);</v>
      </c>
      <c r="AO101" s="35" t="str">
        <f t="shared" si="10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>e03*20</v>
      </c>
    </row>
    <row r="102" spans="1:42" s="3" customFormat="1" ht="37.049999999999997" customHeight="1" x14ac:dyDescent="0.3">
      <c r="A102" s="3" t="s">
        <v>186</v>
      </c>
      <c r="C102" s="6" t="s">
        <v>187</v>
      </c>
      <c r="D102" s="3">
        <v>5</v>
      </c>
      <c r="E102" s="3" t="s">
        <v>39</v>
      </c>
      <c r="F102" s="17" t="s">
        <v>174</v>
      </c>
      <c r="G102" s="8" t="s">
        <v>175</v>
      </c>
      <c r="H102" s="8"/>
      <c r="I102" s="4">
        <f t="shared" si="12"/>
        <v>90</v>
      </c>
      <c r="J102" s="2">
        <v>40</v>
      </c>
      <c r="K102" s="2">
        <v>30</v>
      </c>
      <c r="L102" s="2">
        <v>30</v>
      </c>
      <c r="M102" s="2">
        <f t="shared" si="11"/>
        <v>30</v>
      </c>
      <c r="N102" s="2"/>
      <c r="O102" s="2"/>
      <c r="P102" s="2"/>
      <c r="Q102" s="2"/>
      <c r="R102" s="7"/>
      <c r="W102" s="3">
        <f t="shared" si="7"/>
        <v>0</v>
      </c>
      <c r="Y102" s="8"/>
      <c r="AA102" s="4"/>
      <c r="AB102" s="5"/>
      <c r="AI102" s="3">
        <v>60</v>
      </c>
      <c r="AJ102" s="4">
        <f t="shared" si="8"/>
        <v>60</v>
      </c>
      <c r="AL102" s="23"/>
      <c r="AM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 /&gt;")&amp;"&lt;/span&gt;&lt;img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 /&gt;"&amp;SUBSTITUTE(H102,CHAR(10),"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 /&gt;"&amp;U102)&amp; "&lt;/td&gt;&lt;td headers='a.bonus'&gt;"&amp;T102&amp;IF(V102="","","&lt;br /&gt;"&amp;V102)&amp;"&lt;/td&gt;&lt;td headers='special'&gt;"&amp;X102&amp;IF(Z102="","","&lt;br /&gt;"&amp;Z102)&amp;"&lt;/td&gt;&lt;td headers='sp.bonus'&gt;"&amp;Y102&amp;IF(AA102="","","&lt;br /&gt;"&amp;AA102)&amp;"&lt;/td&gt;&lt;td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2" s="31" t="str">
        <f t="shared" si="9"/>
        <v>document.getElementById('m100').innerHTML = (b0*30+b1*30+b2*30) + (s0*60+s7*60);</v>
      </c>
      <c r="AO102" s="35" t="str">
        <f t="shared" si="10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/>
      </c>
    </row>
    <row r="103" spans="1:42" s="3" customFormat="1" ht="37.049999999999997" customHeight="1" x14ac:dyDescent="0.3">
      <c r="A103" s="3" t="s">
        <v>492</v>
      </c>
      <c r="C103" s="6" t="s">
        <v>493</v>
      </c>
      <c r="D103" s="3">
        <v>5</v>
      </c>
      <c r="E103" s="3" t="s">
        <v>39</v>
      </c>
      <c r="F103" s="17" t="s">
        <v>174</v>
      </c>
      <c r="G103" s="8" t="s">
        <v>175</v>
      </c>
      <c r="H103" s="8"/>
      <c r="I103" s="4">
        <f t="shared" si="12"/>
        <v>110</v>
      </c>
      <c r="J103" s="2"/>
      <c r="K103" s="2"/>
      <c r="L103" s="2"/>
      <c r="M103" s="2">
        <f t="shared" si="11"/>
        <v>0</v>
      </c>
      <c r="N103" s="2"/>
      <c r="O103" s="2"/>
      <c r="P103" s="2"/>
      <c r="Q103" s="2">
        <v>10</v>
      </c>
      <c r="R103" s="7"/>
      <c r="S103" s="5" t="s">
        <v>18</v>
      </c>
      <c r="T103" s="3">
        <v>40</v>
      </c>
      <c r="U103" s="5" t="s">
        <v>17</v>
      </c>
      <c r="V103" s="3">
        <v>40</v>
      </c>
      <c r="W103" s="3">
        <f t="shared" si="7"/>
        <v>40</v>
      </c>
      <c r="X103" s="3" t="s">
        <v>23</v>
      </c>
      <c r="Y103" s="8">
        <v>10</v>
      </c>
      <c r="AA103" s="4"/>
      <c r="AB103" s="5"/>
      <c r="AI103" s="3">
        <v>60</v>
      </c>
      <c r="AJ103" s="4">
        <f t="shared" si="8"/>
        <v>60</v>
      </c>
      <c r="AL103" s="23"/>
      <c r="AM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 /&gt;")&amp;"&lt;/span&gt;&lt;img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 /&gt;"&amp;SUBSTITUTE(H103,CHAR(10),"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 /&gt;"&amp;U103)&amp; "&lt;/td&gt;&lt;td headers='a.bonus'&gt;"&amp;T103&amp;IF(V103="","","&lt;br /&gt;"&amp;V103)&amp;"&lt;/td&gt;&lt;td headers='special'&gt;"&amp;X103&amp;IF(Z103="","","&lt;br /&gt;"&amp;Z103)&amp;"&lt;/td&gt;&lt;td headers='sp.bonus'&gt;"&amp;Y103&amp;IF(AA103="","","&lt;br /&gt;"&amp;AA103)&amp;"&lt;/td&gt;&lt;td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id='m101'&gt;110&lt;/td&gt;&lt;td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3" s="31" t="str">
        <f t="shared" si="9"/>
        <v>document.getElementById('m101').innerHTML = (b0*0) + (s0*60+s7*60)+ (e05*40+e04*40-e05*e04*40+e13*10);</v>
      </c>
      <c r="AO103" s="35" t="str">
        <f t="shared" si="10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>e05*40+e04*40-e05*e04*40+e13*10</v>
      </c>
    </row>
    <row r="104" spans="1:42" s="3" customFormat="1" ht="37.049999999999997" customHeight="1" x14ac:dyDescent="0.3">
      <c r="A104" s="3" t="s">
        <v>188</v>
      </c>
      <c r="C104" s="6" t="s">
        <v>189</v>
      </c>
      <c r="D104" s="3">
        <v>5</v>
      </c>
      <c r="F104" s="17" t="s">
        <v>174</v>
      </c>
      <c r="G104" s="8" t="s">
        <v>175</v>
      </c>
      <c r="H104" s="8"/>
      <c r="I104" s="4">
        <f t="shared" si="12"/>
        <v>90</v>
      </c>
      <c r="J104" s="2">
        <v>30</v>
      </c>
      <c r="K104" s="2"/>
      <c r="L104" s="2">
        <v>50</v>
      </c>
      <c r="M104" s="2">
        <f t="shared" si="11"/>
        <v>50</v>
      </c>
      <c r="N104" s="2"/>
      <c r="O104" s="2"/>
      <c r="P104" s="2"/>
      <c r="Q104" s="2">
        <v>5</v>
      </c>
      <c r="R104" s="7"/>
      <c r="W104" s="3">
        <f t="shared" si="7"/>
        <v>0</v>
      </c>
      <c r="Y104" s="8"/>
      <c r="AA104" s="4"/>
      <c r="AB104" s="5" t="s">
        <v>487</v>
      </c>
      <c r="AC104" s="3">
        <v>20</v>
      </c>
      <c r="AI104" s="3">
        <v>40</v>
      </c>
      <c r="AJ104" s="4">
        <f t="shared" si="8"/>
        <v>40</v>
      </c>
      <c r="AL104" s="23"/>
      <c r="AM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 /&gt;")&amp;"&lt;/span&gt;&lt;img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 /&gt;"&amp;SUBSTITUTE(H104,CHAR(10),"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 /&gt;"&amp;U104)&amp; "&lt;/td&gt;&lt;td headers='a.bonus'&gt;"&amp;T104&amp;IF(V104="","","&lt;br /&gt;"&amp;V104)&amp;"&lt;/td&gt;&lt;td headers='special'&gt;"&amp;X104&amp;IF(Z104="","","&lt;br /&gt;"&amp;Z104)&amp;"&lt;/td&gt;&lt;td headers='sp.bonus'&gt;"&amp;Y104&amp;IF(AA104="","","&lt;br /&gt;"&amp;AA104)&amp;"&lt;/td&gt;&lt;td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id='m102'&gt;90&lt;/td&gt;&lt;td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04" s="31" t="str">
        <f t="shared" si="9"/>
        <v>document.getElementById('m102').innerHTML = (b0*50) + (s0*40+s1*20+s7*40);</v>
      </c>
      <c r="AO104" s="35" t="str">
        <f t="shared" si="10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/>
      </c>
    </row>
    <row r="105" spans="1:42" s="3" customFormat="1" ht="37.049999999999997" customHeight="1" x14ac:dyDescent="0.3">
      <c r="A105" s="3" t="s">
        <v>587</v>
      </c>
      <c r="C105" s="6" t="s">
        <v>589</v>
      </c>
      <c r="D105" s="3">
        <v>5</v>
      </c>
      <c r="F105" s="17" t="s">
        <v>174</v>
      </c>
      <c r="G105" s="8" t="s">
        <v>175</v>
      </c>
      <c r="H105" s="8"/>
      <c r="I105" s="4">
        <f t="shared" si="12"/>
        <v>60</v>
      </c>
      <c r="J105" s="2">
        <v>50</v>
      </c>
      <c r="K105" s="2"/>
      <c r="L105" s="2"/>
      <c r="M105" s="2">
        <f t="shared" si="11"/>
        <v>0</v>
      </c>
      <c r="N105" s="2"/>
      <c r="O105" s="2"/>
      <c r="P105" s="2"/>
      <c r="Q105" s="2">
        <v>5</v>
      </c>
      <c r="R105" s="7"/>
      <c r="S105" s="3" t="s">
        <v>18</v>
      </c>
      <c r="T105" s="3">
        <v>30</v>
      </c>
      <c r="W105" s="3">
        <f t="shared" si="7"/>
        <v>30</v>
      </c>
      <c r="Y105" s="8"/>
      <c r="AA105" s="4"/>
      <c r="AB105" s="5" t="s">
        <v>544</v>
      </c>
      <c r="AE105" s="3">
        <v>30</v>
      </c>
      <c r="AI105" s="3">
        <v>30</v>
      </c>
      <c r="AJ105" s="4">
        <f t="shared" si="8"/>
        <v>30</v>
      </c>
      <c r="AL105" s="23"/>
      <c r="AM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 /&gt;")&amp;"&lt;/span&gt;&lt;img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 /&gt;"&amp;SUBSTITUTE(H105,CHAR(10),"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 /&gt;"&amp;U105)&amp; "&lt;/td&gt;&lt;td headers='a.bonus'&gt;"&amp;T105&amp;IF(V105="","","&lt;br /&gt;"&amp;V105)&amp;"&lt;/td&gt;&lt;td headers='special'&gt;"&amp;X105&amp;IF(Z105="","","&lt;br /&gt;"&amp;Z105)&amp;"&lt;/td&gt;&lt;td headers='sp.bonus'&gt;"&amp;Y105&amp;IF(AA105="","","&lt;br /&gt;"&amp;AA105)&amp;"&lt;/td&gt;&lt;td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5" s="31" t="str">
        <f t="shared" si="9"/>
        <v>document.getElementById('m103').innerHTML = (b0*0) + (s0*30+s3*30+s7*30)+ (e05*30);</v>
      </c>
      <c r="AO105" s="35" t="str">
        <f t="shared" si="10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>e05*30</v>
      </c>
    </row>
    <row r="106" spans="1:42" s="3" customFormat="1" ht="37.049999999999997" customHeight="1" x14ac:dyDescent="0.3">
      <c r="A106" s="3" t="s">
        <v>190</v>
      </c>
      <c r="C106" s="6" t="s">
        <v>191</v>
      </c>
      <c r="D106" s="3">
        <v>5</v>
      </c>
      <c r="F106" s="17" t="s">
        <v>174</v>
      </c>
      <c r="G106" s="8" t="s">
        <v>175</v>
      </c>
      <c r="H106" s="8" t="s">
        <v>91</v>
      </c>
      <c r="I106" s="4">
        <f t="shared" si="12"/>
        <v>70</v>
      </c>
      <c r="J106" s="2">
        <v>40</v>
      </c>
      <c r="K106" s="2">
        <v>20</v>
      </c>
      <c r="L106" s="2"/>
      <c r="M106" s="2">
        <f t="shared" si="11"/>
        <v>20</v>
      </c>
      <c r="N106" s="2"/>
      <c r="O106" s="2"/>
      <c r="P106" s="2"/>
      <c r="Q106" s="2"/>
      <c r="R106" s="7"/>
      <c r="S106" s="3" t="s">
        <v>14</v>
      </c>
      <c r="T106" s="3">
        <v>20</v>
      </c>
      <c r="W106" s="3">
        <f t="shared" si="7"/>
        <v>20</v>
      </c>
      <c r="Y106" s="8"/>
      <c r="AA106" s="4"/>
      <c r="AB106" s="5" t="s">
        <v>544</v>
      </c>
      <c r="AG106" s="3">
        <v>30</v>
      </c>
      <c r="AI106" s="3">
        <v>30</v>
      </c>
      <c r="AJ106" s="4">
        <f t="shared" si="8"/>
        <v>30</v>
      </c>
      <c r="AL106" s="23"/>
      <c r="AM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 /&gt;")&amp;"&lt;/span&gt;&lt;img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 /&gt;"&amp;SUBSTITUTE(H106,CHAR(10),"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 /&gt;"&amp;U106)&amp; "&lt;/td&gt;&lt;td headers='a.bonus'&gt;"&amp;T106&amp;IF(V106="","","&lt;br /&gt;"&amp;V106)&amp;"&lt;/td&gt;&lt;td headers='special'&gt;"&amp;X106&amp;IF(Z106="","","&lt;br /&gt;"&amp;Z106)&amp;"&lt;/td&gt;&lt;td headers='sp.bonus'&gt;"&amp;Y106&amp;IF(AA106="","","&lt;br /&gt;"&amp;AA106)&amp;"&lt;/td&gt;&lt;td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id='m104'&gt;70&lt;/td&gt;&lt;td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06" s="31" t="str">
        <f t="shared" si="9"/>
        <v>document.getElementById('m104').innerHTML = (b0*20+b1*20) + (s0*30+s5*30+s7*30)+ (e01*20);</v>
      </c>
      <c r="AO106" s="35" t="str">
        <f t="shared" si="10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e01*20</v>
      </c>
    </row>
    <row r="107" spans="1:42" s="3" customFormat="1" ht="37.049999999999997" customHeight="1" x14ac:dyDescent="0.3">
      <c r="A107" s="3" t="s">
        <v>667</v>
      </c>
      <c r="C107" s="6" t="s">
        <v>669</v>
      </c>
      <c r="D107" s="3">
        <v>5</v>
      </c>
      <c r="F107" s="17" t="s">
        <v>174</v>
      </c>
      <c r="G107" s="8" t="s">
        <v>175</v>
      </c>
      <c r="H107" s="8" t="s">
        <v>91</v>
      </c>
      <c r="I107" s="4">
        <f t="shared" si="12"/>
        <v>80</v>
      </c>
      <c r="J107" s="2">
        <v>20</v>
      </c>
      <c r="K107" s="2"/>
      <c r="L107" s="2"/>
      <c r="M107" s="2">
        <f t="shared" si="11"/>
        <v>0</v>
      </c>
      <c r="N107" s="2"/>
      <c r="O107" s="2"/>
      <c r="P107" s="2"/>
      <c r="Q107" s="2"/>
      <c r="R107" s="7"/>
      <c r="S107" s="3" t="s">
        <v>14</v>
      </c>
      <c r="T107" s="3">
        <v>40</v>
      </c>
      <c r="W107" s="3">
        <f t="shared" si="7"/>
        <v>40</v>
      </c>
      <c r="Y107" s="8"/>
      <c r="AA107" s="4"/>
      <c r="AB107" s="5" t="s">
        <v>670</v>
      </c>
      <c r="AH107" s="3">
        <v>20</v>
      </c>
      <c r="AI107" s="3">
        <v>40</v>
      </c>
      <c r="AJ107" s="4">
        <f t="shared" si="8"/>
        <v>40</v>
      </c>
      <c r="AL107" s="23"/>
      <c r="AM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 /&gt;")&amp;"&lt;/span&gt;&lt;img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 /&gt;"&amp;SUBSTITUTE(H107,CHAR(10),"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 /&gt;"&amp;U107)&amp; "&lt;/td&gt;&lt;td headers='a.bonus'&gt;"&amp;T107&amp;IF(V107="","","&lt;br /&gt;"&amp;V107)&amp;"&lt;/td&gt;&lt;td headers='special'&gt;"&amp;X107&amp;IF(Z107="","","&lt;br /&gt;"&amp;Z107)&amp;"&lt;/td&gt;&lt;td headers='sp.bonus'&gt;"&amp;Y107&amp;IF(AA107="","","&lt;br /&gt;"&amp;AA107)&amp;"&lt;/td&gt;&lt;td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id='m105'&gt;80&lt;/td&gt;&lt;td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7" s="31" t="str">
        <f t="shared" si="9"/>
        <v>document.getElementById('m105').innerHTML = (b0*0) + (s0*40+s6*20+s7*40)+ (e01*40);</v>
      </c>
      <c r="AO107" s="35" t="str">
        <f t="shared" si="10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>e01*40</v>
      </c>
    </row>
    <row r="108" spans="1:42" s="3" customFormat="1" ht="37.049999999999997" customHeight="1" x14ac:dyDescent="0.3">
      <c r="A108" s="3" t="s">
        <v>192</v>
      </c>
      <c r="C108" s="6" t="s">
        <v>193</v>
      </c>
      <c r="D108" s="3">
        <v>5</v>
      </c>
      <c r="F108" s="17" t="s">
        <v>174</v>
      </c>
      <c r="G108" s="8" t="s">
        <v>175</v>
      </c>
      <c r="H108" s="8"/>
      <c r="I108" s="4">
        <f t="shared" si="12"/>
        <v>80</v>
      </c>
      <c r="J108" s="2">
        <v>20</v>
      </c>
      <c r="K108" s="2"/>
      <c r="L108" s="2">
        <v>40</v>
      </c>
      <c r="M108" s="2">
        <f t="shared" si="11"/>
        <v>40</v>
      </c>
      <c r="N108" s="2"/>
      <c r="O108" s="2"/>
      <c r="P108" s="2"/>
      <c r="Q108" s="2"/>
      <c r="R108" s="7"/>
      <c r="W108" s="3">
        <f t="shared" si="7"/>
        <v>0</v>
      </c>
      <c r="Y108" s="8"/>
      <c r="AA108" s="4"/>
      <c r="AB108" s="5" t="s">
        <v>629</v>
      </c>
      <c r="AH108" s="3">
        <v>20</v>
      </c>
      <c r="AI108" s="3">
        <v>40</v>
      </c>
      <c r="AJ108" s="4">
        <f t="shared" si="8"/>
        <v>40</v>
      </c>
      <c r="AL108" s="23"/>
      <c r="AM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 /&gt;")&amp;"&lt;/span&gt;&lt;img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 /&gt;"&amp;SUBSTITUTE(H108,CHAR(10),"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 /&gt;"&amp;U108)&amp; "&lt;/td&gt;&lt;td headers='a.bonus'&gt;"&amp;T108&amp;IF(V108="","","&lt;br /&gt;"&amp;V108)&amp;"&lt;/td&gt;&lt;td headers='special'&gt;"&amp;X108&amp;IF(Z108="","","&lt;br /&gt;"&amp;Z108)&amp;"&lt;/td&gt;&lt;td headers='sp.bonus'&gt;"&amp;Y108&amp;IF(AA108="","","&lt;br /&gt;"&amp;AA108)&amp;"&lt;/td&gt;&lt;td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id='m106'&gt;80&lt;/td&gt;&lt;td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8" s="31" t="str">
        <f t="shared" si="9"/>
        <v>document.getElementById('m106').innerHTML = (b0*40) + (s0*40+s6*20+s7*40);</v>
      </c>
      <c r="AO108" s="35" t="str">
        <f t="shared" si="10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/>
      </c>
    </row>
    <row r="109" spans="1:42" s="3" customFormat="1" ht="37.049999999999997" customHeight="1" x14ac:dyDescent="0.3">
      <c r="A109" s="3" t="s">
        <v>617</v>
      </c>
      <c r="C109" s="6" t="s">
        <v>620</v>
      </c>
      <c r="D109" s="3">
        <v>5</v>
      </c>
      <c r="E109" s="3" t="s">
        <v>39</v>
      </c>
      <c r="F109" s="17" t="s">
        <v>174</v>
      </c>
      <c r="G109" s="8" t="s">
        <v>175</v>
      </c>
      <c r="H109" s="8"/>
      <c r="I109" s="4">
        <f t="shared" si="12"/>
        <v>50</v>
      </c>
      <c r="J109" s="2">
        <v>60</v>
      </c>
      <c r="K109" s="2"/>
      <c r="L109" s="2"/>
      <c r="M109" s="2">
        <f t="shared" si="11"/>
        <v>0</v>
      </c>
      <c r="N109" s="2"/>
      <c r="O109" s="2"/>
      <c r="P109" s="2"/>
      <c r="Q109" s="2"/>
      <c r="R109" s="7"/>
      <c r="S109" s="5" t="s">
        <v>18</v>
      </c>
      <c r="T109" s="3">
        <v>20</v>
      </c>
      <c r="U109" s="5" t="s">
        <v>16</v>
      </c>
      <c r="V109" s="3">
        <v>20</v>
      </c>
      <c r="W109" s="3">
        <f t="shared" si="7"/>
        <v>20</v>
      </c>
      <c r="Y109" s="8"/>
      <c r="AA109" s="4"/>
      <c r="AB109" s="5"/>
      <c r="AH109" s="3">
        <v>30</v>
      </c>
      <c r="AI109" s="3">
        <v>30</v>
      </c>
      <c r="AJ109" s="4">
        <f t="shared" si="8"/>
        <v>30</v>
      </c>
      <c r="AL109" s="23"/>
      <c r="AM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 /&gt;")&amp;"&lt;/span&gt;&lt;img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 /&gt;"&amp;SUBSTITUTE(H109,CHAR(10),"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 /&gt;"&amp;U109)&amp; "&lt;/td&gt;&lt;td headers='a.bonus'&gt;"&amp;T109&amp;IF(V109="","","&lt;br /&gt;"&amp;V109)&amp;"&lt;/td&gt;&lt;td headers='special'&gt;"&amp;X109&amp;IF(Z109="","","&lt;br /&gt;"&amp;Z109)&amp;"&lt;/td&gt;&lt;td headers='sp.bonus'&gt;"&amp;Y109&amp;IF(AA109="","","&lt;br /&gt;"&amp;AA109)&amp;"&lt;/td&gt;&lt;td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id='m107'&gt;50&lt;/td&gt;&lt;td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09" s="31" t="str">
        <f t="shared" si="9"/>
        <v>document.getElementById('m107').innerHTML = (b0*0) + (s0*30+s6*30+s7*30)+ (e05*20+e03*20-e05*e03*20);</v>
      </c>
      <c r="AO109" s="35" t="str">
        <f t="shared" si="10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>e05*20+e03*20-e05*e03*20</v>
      </c>
    </row>
    <row r="110" spans="1:42" s="3" customFormat="1" ht="37.049999999999997" customHeight="1" x14ac:dyDescent="0.3">
      <c r="A110" s="3" t="s">
        <v>194</v>
      </c>
      <c r="C110" s="6" t="s">
        <v>195</v>
      </c>
      <c r="D110" s="3">
        <v>5</v>
      </c>
      <c r="F110" s="17" t="s">
        <v>174</v>
      </c>
      <c r="G110" s="8" t="s">
        <v>175</v>
      </c>
      <c r="H110" s="8"/>
      <c r="I110" s="4">
        <f t="shared" si="12"/>
        <v>90</v>
      </c>
      <c r="J110" s="2"/>
      <c r="K110" s="2">
        <v>30</v>
      </c>
      <c r="L110" s="2"/>
      <c r="M110" s="2">
        <f t="shared" si="11"/>
        <v>30</v>
      </c>
      <c r="N110" s="2"/>
      <c r="O110" s="2"/>
      <c r="P110" s="2"/>
      <c r="Q110" s="2">
        <v>10</v>
      </c>
      <c r="R110" s="7"/>
      <c r="S110" s="3" t="s">
        <v>14</v>
      </c>
      <c r="T110" s="3">
        <v>40</v>
      </c>
      <c r="W110" s="3">
        <f t="shared" si="7"/>
        <v>40</v>
      </c>
      <c r="Y110" s="8"/>
      <c r="AA110" s="4"/>
      <c r="AB110" s="5" t="s">
        <v>544</v>
      </c>
      <c r="AE110" s="3">
        <v>20</v>
      </c>
      <c r="AG110" s="3">
        <v>20</v>
      </c>
      <c r="AI110" s="3">
        <v>20</v>
      </c>
      <c r="AJ110" s="4">
        <f t="shared" si="8"/>
        <v>20</v>
      </c>
      <c r="AL110" s="23"/>
      <c r="AM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 /&gt;")&amp;"&lt;/span&gt;&lt;img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 /&gt;"&amp;SUBSTITUTE(H110,CHAR(10),"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 /&gt;"&amp;U110)&amp; "&lt;/td&gt;&lt;td headers='a.bonus'&gt;"&amp;T110&amp;IF(V110="","","&lt;br /&gt;"&amp;V110)&amp;"&lt;/td&gt;&lt;td headers='special'&gt;"&amp;X110&amp;IF(Z110="","","&lt;br /&gt;"&amp;Z110)&amp;"&lt;/td&gt;&lt;td headers='sp.bonus'&gt;"&amp;Y110&amp;IF(AA110="","","&lt;br /&gt;"&amp;AA110)&amp;"&lt;/td&gt;&lt;td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10" s="31" t="str">
        <f t="shared" si="9"/>
        <v>document.getElementById('m108').innerHTML = (b0*30+b1*30) + (s0*20+s3*20+s5*20+s7*20)+ (e01*40);</v>
      </c>
      <c r="AO110" s="35" t="str">
        <f t="shared" si="10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>e01*40</v>
      </c>
    </row>
    <row r="111" spans="1:42" s="3" customFormat="1" ht="37.049999999999997" customHeight="1" x14ac:dyDescent="0.3">
      <c r="A111" s="3" t="s">
        <v>588</v>
      </c>
      <c r="C111" s="6" t="s">
        <v>590</v>
      </c>
      <c r="D111" s="3">
        <v>5</v>
      </c>
      <c r="F111" s="17" t="s">
        <v>48</v>
      </c>
      <c r="G111" s="8"/>
      <c r="H111" s="8"/>
      <c r="I111" s="4">
        <f t="shared" si="12"/>
        <v>0</v>
      </c>
      <c r="J111" s="2"/>
      <c r="K111" s="2"/>
      <c r="L111" s="2"/>
      <c r="M111" s="2">
        <f t="shared" si="11"/>
        <v>0</v>
      </c>
      <c r="N111" s="2"/>
      <c r="O111" s="2"/>
      <c r="P111" s="2"/>
      <c r="Q111" s="2"/>
      <c r="R111" s="7"/>
      <c r="W111" s="3">
        <f t="shared" si="7"/>
        <v>0</v>
      </c>
      <c r="Y111" s="8"/>
      <c r="AA111" s="4"/>
      <c r="AB111" s="5"/>
      <c r="AJ111" s="4">
        <f t="shared" si="8"/>
        <v>0</v>
      </c>
      <c r="AL111" s="23"/>
      <c r="AM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 /&gt;")&amp;"&lt;/span&gt;&lt;img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 /&gt;"&amp;SUBSTITUTE(H111,CHAR(10),"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 /&gt;"&amp;U111)&amp; "&lt;/td&gt;&lt;td headers='a.bonus'&gt;"&amp;T111&amp;IF(V111="","","&lt;br /&gt;"&amp;V111)&amp;"&lt;/td&gt;&lt;td headers='special'&gt;"&amp;X111&amp;IF(Z111="","","&lt;br /&gt;"&amp;Z111)&amp;"&lt;/td&gt;&lt;td headers='sp.bonus'&gt;"&amp;Y111&amp;IF(AA111="","","&lt;br /&gt;"&amp;AA111)&amp;"&lt;/td&gt;&lt;td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1" s="31" t="str">
        <f t="shared" si="9"/>
        <v>document.getElementById('m109').innerHTML = (b0*0);</v>
      </c>
      <c r="AO111" s="35" t="str">
        <f t="shared" si="10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/>
      </c>
    </row>
    <row r="112" spans="1:42" s="3" customFormat="1" ht="37.049999999999997" customHeight="1" x14ac:dyDescent="0.3">
      <c r="A112" s="3" t="s">
        <v>196</v>
      </c>
      <c r="C112" s="6" t="s">
        <v>197</v>
      </c>
      <c r="D112" s="3">
        <v>5</v>
      </c>
      <c r="E112" s="3" t="s">
        <v>39</v>
      </c>
      <c r="F112" s="17" t="s">
        <v>48</v>
      </c>
      <c r="G112" s="8"/>
      <c r="H112" s="8"/>
      <c r="I112" s="4">
        <f t="shared" si="12"/>
        <v>0</v>
      </c>
      <c r="J112" s="2"/>
      <c r="K112" s="2"/>
      <c r="L112" s="2"/>
      <c r="M112" s="2">
        <f t="shared" si="11"/>
        <v>0</v>
      </c>
      <c r="N112" s="2"/>
      <c r="O112" s="2"/>
      <c r="P112" s="2"/>
      <c r="Q112" s="2"/>
      <c r="R112" s="7"/>
      <c r="W112" s="3">
        <f t="shared" si="7"/>
        <v>0</v>
      </c>
      <c r="Y112" s="8"/>
      <c r="AA112" s="4"/>
      <c r="AB112" s="5"/>
      <c r="AJ112" s="4">
        <f t="shared" si="8"/>
        <v>0</v>
      </c>
      <c r="AL112" s="23"/>
      <c r="AM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 /&gt;")&amp;"&lt;/span&gt;&lt;img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 /&gt;"&amp;SUBSTITUTE(H112,CHAR(10),"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 /&gt;"&amp;U112)&amp; "&lt;/td&gt;&lt;td headers='a.bonus'&gt;"&amp;T112&amp;IF(V112="","","&lt;br /&gt;"&amp;V112)&amp;"&lt;/td&gt;&lt;td headers='special'&gt;"&amp;X112&amp;IF(Z112="","","&lt;br /&gt;"&amp;Z112)&amp;"&lt;/td&gt;&lt;td headers='sp.bonus'&gt;"&amp;Y112&amp;IF(AA112="","","&lt;br /&gt;"&amp;AA112)&amp;"&lt;/td&gt;&lt;td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 ltd groupless'&gt;&lt;td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2" s="31" t="str">
        <f t="shared" si="9"/>
        <v>document.getElementById('m110').innerHTML = (b0*0);</v>
      </c>
      <c r="AO112" s="35" t="str">
        <f t="shared" si="10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/>
      </c>
    </row>
    <row r="113" spans="1:42" s="3" customFormat="1" ht="37.049999999999997" customHeight="1" x14ac:dyDescent="0.3">
      <c r="A113" s="3" t="s">
        <v>198</v>
      </c>
      <c r="C113" s="6" t="s">
        <v>199</v>
      </c>
      <c r="D113" s="3">
        <v>5</v>
      </c>
      <c r="E113" s="3" t="s">
        <v>39</v>
      </c>
      <c r="F113" s="17" t="s">
        <v>48</v>
      </c>
      <c r="G113" s="8"/>
      <c r="H113" s="8"/>
      <c r="I113" s="4">
        <f t="shared" si="12"/>
        <v>0</v>
      </c>
      <c r="J113" s="2"/>
      <c r="K113" s="2"/>
      <c r="L113" s="2"/>
      <c r="M113" s="2">
        <f t="shared" si="11"/>
        <v>0</v>
      </c>
      <c r="N113" s="2"/>
      <c r="O113" s="2"/>
      <c r="P113" s="2"/>
      <c r="Q113" s="2"/>
      <c r="R113" s="7"/>
      <c r="W113" s="3">
        <f t="shared" si="7"/>
        <v>0</v>
      </c>
      <c r="Y113" s="8"/>
      <c r="AA113" s="4"/>
      <c r="AB113" s="5"/>
      <c r="AJ113" s="4">
        <f t="shared" si="8"/>
        <v>0</v>
      </c>
      <c r="AL113" s="23"/>
      <c r="AM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 /&gt;")&amp;"&lt;/span&gt;&lt;img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 /&gt;"&amp;SUBSTITUTE(H113,CHAR(10),"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 /&gt;"&amp;U113)&amp; "&lt;/td&gt;&lt;td headers='a.bonus'&gt;"&amp;T113&amp;IF(V113="","","&lt;br /&gt;"&amp;V113)&amp;"&lt;/td&gt;&lt;td headers='special'&gt;"&amp;X113&amp;IF(Z113="","","&lt;br /&gt;"&amp;Z113)&amp;"&lt;/td&gt;&lt;td headers='sp.bonus'&gt;"&amp;Y113&amp;IF(AA113="","","&lt;br /&gt;"&amp;AA113)&amp;"&lt;/td&gt;&lt;td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 ltd groupless'&gt;&lt;td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3" s="31" t="str">
        <f t="shared" si="9"/>
        <v>document.getElementById('m111').innerHTML = (b0*0);</v>
      </c>
      <c r="AO113" s="35" t="str">
        <f t="shared" si="10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/>
      </c>
    </row>
    <row r="114" spans="1:42" s="3" customFormat="1" ht="37.049999999999997" customHeight="1" x14ac:dyDescent="0.3">
      <c r="A114" s="3" t="s">
        <v>200</v>
      </c>
      <c r="C114" s="6" t="s">
        <v>201</v>
      </c>
      <c r="D114" s="3">
        <v>5</v>
      </c>
      <c r="E114" s="3" t="s">
        <v>39</v>
      </c>
      <c r="F114" s="17" t="s">
        <v>48</v>
      </c>
      <c r="G114" s="8"/>
      <c r="H114" s="8"/>
      <c r="I114" s="4">
        <f t="shared" si="12"/>
        <v>0</v>
      </c>
      <c r="J114" s="2"/>
      <c r="K114" s="2"/>
      <c r="L114" s="2"/>
      <c r="M114" s="2">
        <f t="shared" si="11"/>
        <v>0</v>
      </c>
      <c r="N114" s="2"/>
      <c r="O114" s="2"/>
      <c r="P114" s="2"/>
      <c r="Q114" s="2"/>
      <c r="R114" s="7"/>
      <c r="W114" s="3">
        <f t="shared" si="7"/>
        <v>0</v>
      </c>
      <c r="Y114" s="8"/>
      <c r="AA114" s="4"/>
      <c r="AB114" s="5"/>
      <c r="AJ114" s="4">
        <f t="shared" si="8"/>
        <v>0</v>
      </c>
      <c r="AL114" s="23"/>
      <c r="AM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 /&gt;")&amp;"&lt;/span&gt;&lt;img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 /&gt;"&amp;SUBSTITUTE(H114,CHAR(10),"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 /&gt;"&amp;U114)&amp; "&lt;/td&gt;&lt;td headers='a.bonus'&gt;"&amp;T114&amp;IF(V114="","","&lt;br /&gt;"&amp;V114)&amp;"&lt;/td&gt;&lt;td headers='special'&gt;"&amp;X114&amp;IF(Z114="","","&lt;br /&gt;"&amp;Z114)&amp;"&lt;/td&gt;&lt;td headers='sp.bonus'&gt;"&amp;Y114&amp;IF(AA114="","","&lt;br /&gt;"&amp;AA114)&amp;"&lt;/td&gt;&lt;td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4" s="31" t="str">
        <f t="shared" si="9"/>
        <v>document.getElementById('m112').innerHTML = (b0*0);</v>
      </c>
      <c r="AO114" s="35" t="str">
        <f t="shared" si="10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/>
      </c>
    </row>
    <row r="115" spans="1:42" s="3" customFormat="1" ht="37.049999999999997" customHeight="1" x14ac:dyDescent="0.3">
      <c r="A115" s="3" t="s">
        <v>202</v>
      </c>
      <c r="C115" s="6" t="s">
        <v>203</v>
      </c>
      <c r="D115" s="3">
        <v>5</v>
      </c>
      <c r="F115" s="17" t="s">
        <v>48</v>
      </c>
      <c r="G115" s="8"/>
      <c r="H115" s="8"/>
      <c r="I115" s="4">
        <f t="shared" si="12"/>
        <v>0</v>
      </c>
      <c r="J115" s="2"/>
      <c r="K115" s="2"/>
      <c r="L115" s="2"/>
      <c r="M115" s="2">
        <f t="shared" si="11"/>
        <v>0</v>
      </c>
      <c r="N115" s="2"/>
      <c r="O115" s="2"/>
      <c r="P115" s="2"/>
      <c r="Q115" s="2"/>
      <c r="R115" s="7"/>
      <c r="W115" s="3">
        <f t="shared" si="7"/>
        <v>0</v>
      </c>
      <c r="Y115" s="8"/>
      <c r="AA115" s="4"/>
      <c r="AB115" s="5"/>
      <c r="AJ115" s="4">
        <f t="shared" si="8"/>
        <v>0</v>
      </c>
      <c r="AL115" s="23"/>
      <c r="AM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 /&gt;")&amp;"&lt;/span&gt;&lt;img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 /&gt;"&amp;SUBSTITUTE(H115,CHAR(10),"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 /&gt;"&amp;U115)&amp; "&lt;/td&gt;&lt;td headers='a.bonus'&gt;"&amp;T115&amp;IF(V115="","","&lt;br /&gt;"&amp;V115)&amp;"&lt;/td&gt;&lt;td headers='special'&gt;"&amp;X115&amp;IF(Z115="","","&lt;br /&gt;"&amp;Z115)&amp;"&lt;/td&gt;&lt;td headers='sp.bonus'&gt;"&amp;Y115&amp;IF(AA115="","","&lt;br /&gt;"&amp;AA115)&amp;"&lt;/td&gt;&lt;td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 groupless'&gt;&lt;td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5" s="31" t="str">
        <f t="shared" si="9"/>
        <v>document.getElementById('m113').innerHTML = (b0*0);</v>
      </c>
      <c r="AO115" s="35" t="str">
        <f t="shared" si="10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/>
      </c>
    </row>
    <row r="116" spans="1:42" s="3" customFormat="1" ht="37.049999999999997" customHeight="1" x14ac:dyDescent="0.3">
      <c r="A116" s="3" t="s">
        <v>450</v>
      </c>
      <c r="C116" s="6" t="s">
        <v>467</v>
      </c>
      <c r="D116" s="3">
        <v>5</v>
      </c>
      <c r="E116" s="3" t="s">
        <v>39</v>
      </c>
      <c r="F116" s="17" t="s">
        <v>48</v>
      </c>
      <c r="G116" s="8"/>
      <c r="H116" s="8"/>
      <c r="I116" s="4">
        <f t="shared" si="12"/>
        <v>0</v>
      </c>
      <c r="J116" s="2"/>
      <c r="K116" s="2"/>
      <c r="L116" s="2"/>
      <c r="M116" s="2">
        <f t="shared" si="11"/>
        <v>0</v>
      </c>
      <c r="N116" s="2"/>
      <c r="O116" s="2"/>
      <c r="P116" s="2"/>
      <c r="Q116" s="2"/>
      <c r="R116" s="7"/>
      <c r="W116" s="3">
        <f t="shared" si="7"/>
        <v>0</v>
      </c>
      <c r="Y116" s="8"/>
      <c r="AA116" s="4"/>
      <c r="AB116" s="5"/>
      <c r="AJ116" s="4">
        <f t="shared" si="8"/>
        <v>0</v>
      </c>
      <c r="AL116" s="23"/>
      <c r="AM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 /&gt;")&amp;"&lt;/span&gt;&lt;img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 /&gt;"&amp;SUBSTITUTE(H116,CHAR(10),"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 /&gt;"&amp;U116)&amp; "&lt;/td&gt;&lt;td headers='a.bonus'&gt;"&amp;T116&amp;IF(V116="","","&lt;br /&gt;"&amp;V116)&amp;"&lt;/td&gt;&lt;td headers='special'&gt;"&amp;X116&amp;IF(Z116="","","&lt;br /&gt;"&amp;Z116)&amp;"&lt;/td&gt;&lt;td headers='sp.bonus'&gt;"&amp;Y116&amp;IF(AA116="","","&lt;br /&gt;"&amp;AA116)&amp;"&lt;/td&gt;&lt;td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 ltd groupless'&gt;&lt;td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6" s="31" t="str">
        <f t="shared" si="9"/>
        <v>document.getElementById('m114').innerHTML = (b0*0);</v>
      </c>
      <c r="AO116" s="35" t="str">
        <f t="shared" si="10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/>
      </c>
    </row>
    <row r="117" spans="1:42" s="3" customFormat="1" ht="37.049999999999997" customHeight="1" x14ac:dyDescent="0.3">
      <c r="A117" s="3" t="s">
        <v>204</v>
      </c>
      <c r="C117" s="6" t="s">
        <v>205</v>
      </c>
      <c r="D117" s="3">
        <v>5</v>
      </c>
      <c r="F117" s="17" t="s">
        <v>48</v>
      </c>
      <c r="G117" s="8"/>
      <c r="H117" s="8"/>
      <c r="I117" s="4">
        <f t="shared" si="12"/>
        <v>0</v>
      </c>
      <c r="J117" s="2"/>
      <c r="K117" s="2"/>
      <c r="L117" s="2"/>
      <c r="M117" s="2">
        <f t="shared" si="11"/>
        <v>0</v>
      </c>
      <c r="N117" s="2"/>
      <c r="O117" s="2"/>
      <c r="P117" s="2"/>
      <c r="Q117" s="2"/>
      <c r="R117" s="7"/>
      <c r="W117" s="3">
        <f t="shared" si="7"/>
        <v>0</v>
      </c>
      <c r="Y117" s="8"/>
      <c r="AA117" s="4"/>
      <c r="AB117" s="5"/>
      <c r="AJ117" s="4">
        <f t="shared" si="8"/>
        <v>0</v>
      </c>
      <c r="AL117" s="23"/>
      <c r="AM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 /&gt;")&amp;"&lt;/span&gt;&lt;img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 /&gt;"&amp;SUBSTITUTE(H117,CHAR(10),"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 /&gt;"&amp;U117)&amp; "&lt;/td&gt;&lt;td headers='a.bonus'&gt;"&amp;T117&amp;IF(V117="","","&lt;br /&gt;"&amp;V117)&amp;"&lt;/td&gt;&lt;td headers='special'&gt;"&amp;X117&amp;IF(Z117="","","&lt;br /&gt;"&amp;Z117)&amp;"&lt;/td&gt;&lt;td headers='sp.bonus'&gt;"&amp;Y117&amp;IF(AA117="","","&lt;br /&gt;"&amp;AA117)&amp;"&lt;/td&gt;&lt;td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7" s="31" t="str">
        <f t="shared" si="9"/>
        <v>document.getElementById('m115').innerHTML = (b0*0);</v>
      </c>
      <c r="AO117" s="35" t="str">
        <f t="shared" si="10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/>
      </c>
    </row>
    <row r="118" spans="1:42" s="3" customFormat="1" ht="37.049999999999997" customHeight="1" x14ac:dyDescent="0.3">
      <c r="A118" s="3" t="s">
        <v>206</v>
      </c>
      <c r="C118" s="6" t="s">
        <v>207</v>
      </c>
      <c r="D118" s="3">
        <v>5</v>
      </c>
      <c r="E118" s="3" t="s">
        <v>39</v>
      </c>
      <c r="F118" s="17" t="s">
        <v>48</v>
      </c>
      <c r="G118" s="8"/>
      <c r="H118" s="8"/>
      <c r="I118" s="4">
        <f t="shared" si="12"/>
        <v>0</v>
      </c>
      <c r="J118" s="2"/>
      <c r="K118" s="2"/>
      <c r="L118" s="2"/>
      <c r="M118" s="2">
        <f t="shared" si="11"/>
        <v>0</v>
      </c>
      <c r="N118" s="2"/>
      <c r="O118" s="2"/>
      <c r="P118" s="2"/>
      <c r="Q118" s="2"/>
      <c r="R118" s="7"/>
      <c r="W118" s="3">
        <f t="shared" si="7"/>
        <v>0</v>
      </c>
      <c r="Y118" s="8"/>
      <c r="AA118" s="4"/>
      <c r="AB118" s="5"/>
      <c r="AJ118" s="4">
        <f t="shared" si="8"/>
        <v>0</v>
      </c>
      <c r="AL118" s="23"/>
      <c r="AM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 /&gt;")&amp;"&lt;/span&gt;&lt;img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 /&gt;"&amp;SUBSTITUTE(H118,CHAR(10),"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 /&gt;"&amp;U118)&amp; "&lt;/td&gt;&lt;td headers='a.bonus'&gt;"&amp;T118&amp;IF(V118="","","&lt;br /&gt;"&amp;V118)&amp;"&lt;/td&gt;&lt;td headers='special'&gt;"&amp;X118&amp;IF(Z118="","","&lt;br /&gt;"&amp;Z118)&amp;"&lt;/td&gt;&lt;td headers='sp.bonus'&gt;"&amp;Y118&amp;IF(AA118="","","&lt;br /&gt;"&amp;AA118)&amp;"&lt;/td&gt;&lt;td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8" s="31" t="str">
        <f t="shared" si="9"/>
        <v>document.getElementById('m116').innerHTML = (b0*0);</v>
      </c>
      <c r="AO118" s="35" t="str">
        <f t="shared" si="10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049999999999997" customHeight="1" x14ac:dyDescent="0.3">
      <c r="A119" s="3" t="s">
        <v>208</v>
      </c>
      <c r="C119" s="6" t="s">
        <v>209</v>
      </c>
      <c r="D119" s="3">
        <v>5</v>
      </c>
      <c r="E119" s="3" t="s">
        <v>39</v>
      </c>
      <c r="F119" s="17" t="s">
        <v>48</v>
      </c>
      <c r="G119" s="8"/>
      <c r="H119" s="8"/>
      <c r="I119" s="4">
        <f t="shared" si="12"/>
        <v>0</v>
      </c>
      <c r="J119" s="2"/>
      <c r="K119" s="2"/>
      <c r="L119" s="2"/>
      <c r="M119" s="2">
        <f t="shared" si="11"/>
        <v>0</v>
      </c>
      <c r="N119" s="2"/>
      <c r="O119" s="2"/>
      <c r="P119" s="2"/>
      <c r="Q119" s="2"/>
      <c r="R119" s="7"/>
      <c r="W119" s="3">
        <f t="shared" si="7"/>
        <v>0</v>
      </c>
      <c r="Y119" s="8"/>
      <c r="AA119" s="4"/>
      <c r="AB119" s="5"/>
      <c r="AJ119" s="4">
        <f t="shared" si="8"/>
        <v>0</v>
      </c>
      <c r="AL119" s="23"/>
      <c r="AM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 /&gt;")&amp;"&lt;/span&gt;&lt;img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 /&gt;"&amp;SUBSTITUTE(H119,CHAR(10),"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 /&gt;"&amp;U119)&amp; "&lt;/td&gt;&lt;td headers='a.bonus'&gt;"&amp;T119&amp;IF(V119="","","&lt;br /&gt;"&amp;V119)&amp;"&lt;/td&gt;&lt;td headers='special'&gt;"&amp;X119&amp;IF(Z119="","","&lt;br /&gt;"&amp;Z119)&amp;"&lt;/td&gt;&lt;td headers='sp.bonus'&gt;"&amp;Y119&amp;IF(AA119="","","&lt;br /&gt;"&amp;AA119)&amp;"&lt;/td&gt;&lt;td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 ltd groupless'&gt;&lt;td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9" s="31" t="str">
        <f t="shared" si="9"/>
        <v>document.getElementById('m117').innerHTML = (b0*0);</v>
      </c>
      <c r="AO119" s="35" t="str">
        <f t="shared" si="10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/>
      </c>
    </row>
    <row r="120" spans="1:42" s="3" customFormat="1" ht="37.049999999999997" customHeight="1" x14ac:dyDescent="0.3">
      <c r="A120" s="3" t="s">
        <v>210</v>
      </c>
      <c r="C120" s="6" t="s">
        <v>211</v>
      </c>
      <c r="D120" s="3">
        <v>5</v>
      </c>
      <c r="E120" s="3" t="s">
        <v>39</v>
      </c>
      <c r="F120" s="17" t="s">
        <v>48</v>
      </c>
      <c r="G120" s="8"/>
      <c r="H120" s="8"/>
      <c r="I120" s="4">
        <f t="shared" si="12"/>
        <v>0</v>
      </c>
      <c r="J120" s="2"/>
      <c r="K120" s="2"/>
      <c r="L120" s="2"/>
      <c r="M120" s="2">
        <f t="shared" si="11"/>
        <v>0</v>
      </c>
      <c r="N120" s="2"/>
      <c r="O120" s="2"/>
      <c r="P120" s="2"/>
      <c r="Q120" s="2"/>
      <c r="R120" s="7"/>
      <c r="W120" s="3">
        <f t="shared" si="7"/>
        <v>0</v>
      </c>
      <c r="Y120" s="8"/>
      <c r="AA120" s="4"/>
      <c r="AB120" s="5"/>
      <c r="AJ120" s="4">
        <f t="shared" si="8"/>
        <v>0</v>
      </c>
      <c r="AL120" s="23"/>
      <c r="AM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 /&gt;")&amp;"&lt;/span&gt;&lt;img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 /&gt;"&amp;SUBSTITUTE(H120,CHAR(10),"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 /&gt;"&amp;U120)&amp; "&lt;/td&gt;&lt;td headers='a.bonus'&gt;"&amp;T120&amp;IF(V120="","","&lt;br /&gt;"&amp;V120)&amp;"&lt;/td&gt;&lt;td headers='special'&gt;"&amp;X120&amp;IF(Z120="","","&lt;br /&gt;"&amp;Z120)&amp;"&lt;/td&gt;&lt;td headers='sp.bonus'&gt;"&amp;Y120&amp;IF(AA120="","","&lt;br /&gt;"&amp;AA120)&amp;"&lt;/td&gt;&lt;td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0" s="31" t="str">
        <f t="shared" si="9"/>
        <v>document.getElementById('m118').innerHTML = (b0*0);</v>
      </c>
      <c r="AO120" s="35" t="str">
        <f t="shared" si="10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/>
      </c>
    </row>
    <row r="121" spans="1:42" s="3" customFormat="1" ht="37.049999999999997" customHeight="1" x14ac:dyDescent="0.3">
      <c r="A121" s="3" t="s">
        <v>608</v>
      </c>
      <c r="C121" s="6" t="s">
        <v>611</v>
      </c>
      <c r="D121" s="3">
        <v>5</v>
      </c>
      <c r="E121" s="3" t="s">
        <v>35</v>
      </c>
      <c r="F121" s="17" t="s">
        <v>48</v>
      </c>
      <c r="G121" s="8"/>
      <c r="H121" s="8"/>
      <c r="I121" s="4">
        <f t="shared" si="12"/>
        <v>0</v>
      </c>
      <c r="J121" s="2"/>
      <c r="K121" s="2"/>
      <c r="L121" s="2"/>
      <c r="M121" s="2">
        <f t="shared" si="11"/>
        <v>0</v>
      </c>
      <c r="N121" s="2"/>
      <c r="O121" s="2"/>
      <c r="P121" s="2"/>
      <c r="Q121" s="2"/>
      <c r="R121" s="7"/>
      <c r="W121" s="3">
        <f t="shared" si="7"/>
        <v>0</v>
      </c>
      <c r="Y121" s="8"/>
      <c r="AA121" s="4"/>
      <c r="AB121" s="5"/>
      <c r="AJ121" s="4">
        <f t="shared" si="8"/>
        <v>0</v>
      </c>
      <c r="AL121" s="23"/>
      <c r="AM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 /&gt;")&amp;"&lt;/span&gt;&lt;img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 /&gt;"&amp;SUBSTITUTE(H121,CHAR(10),"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 /&gt;"&amp;U121)&amp; "&lt;/td&gt;&lt;td headers='a.bonus'&gt;"&amp;T121&amp;IF(V121="","","&lt;br /&gt;"&amp;V121)&amp;"&lt;/td&gt;&lt;td headers='special'&gt;"&amp;X121&amp;IF(Z121="","","&lt;br /&gt;"&amp;Z121)&amp;"&lt;/td&gt;&lt;td headers='sp.bonus'&gt;"&amp;Y121&amp;IF(AA121="","","&lt;br /&gt;"&amp;AA121)&amp;"&lt;/td&gt;&lt;td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 ev groupless'&gt;&lt;td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1" s="31" t="str">
        <f t="shared" si="9"/>
        <v>document.getElementById('m119').innerHTML = (b0*0);</v>
      </c>
      <c r="AO121" s="35" t="str">
        <f t="shared" si="10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/>
      </c>
    </row>
    <row r="122" spans="1:42" s="3" customFormat="1" ht="37.049999999999997" customHeight="1" x14ac:dyDescent="0.3">
      <c r="A122" s="3" t="s">
        <v>212</v>
      </c>
      <c r="C122" s="6" t="s">
        <v>213</v>
      </c>
      <c r="D122" s="3">
        <v>5</v>
      </c>
      <c r="E122" s="3" t="s">
        <v>39</v>
      </c>
      <c r="F122" s="17" t="s">
        <v>48</v>
      </c>
      <c r="G122" s="8" t="s">
        <v>68</v>
      </c>
      <c r="H122" s="8"/>
      <c r="I122" s="4">
        <f t="shared" si="12"/>
        <v>60</v>
      </c>
      <c r="J122" s="2">
        <v>60</v>
      </c>
      <c r="K122" s="2"/>
      <c r="L122" s="2">
        <v>30</v>
      </c>
      <c r="M122" s="2">
        <f t="shared" si="11"/>
        <v>30</v>
      </c>
      <c r="N122" s="2"/>
      <c r="O122" s="2"/>
      <c r="P122" s="2"/>
      <c r="Q122" s="2"/>
      <c r="R122" s="7"/>
      <c r="W122" s="3">
        <f t="shared" si="7"/>
        <v>0</v>
      </c>
      <c r="Y122" s="8"/>
      <c r="AA122" s="4"/>
      <c r="AB122" s="5" t="s">
        <v>545</v>
      </c>
      <c r="AE122" s="3">
        <v>30</v>
      </c>
      <c r="AH122" s="3">
        <v>30</v>
      </c>
      <c r="AJ122" s="4">
        <f t="shared" si="8"/>
        <v>30</v>
      </c>
      <c r="AL122" s="23"/>
      <c r="AM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 /&gt;")&amp;"&lt;/span&gt;&lt;img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 /&gt;"&amp;SUBSTITUTE(H122,CHAR(10),"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 /&gt;"&amp;U122)&amp; "&lt;/td&gt;&lt;td headers='a.bonus'&gt;"&amp;T122&amp;IF(V122="","","&lt;br /&gt;"&amp;V122)&amp;"&lt;/td&gt;&lt;td headers='special'&gt;"&amp;X122&amp;IF(Z122="","","&lt;br /&gt;"&amp;Z122)&amp;"&lt;/td&gt;&lt;td headers='sp.bonus'&gt;"&amp;Y122&amp;IF(AA122="","","&lt;br /&gt;"&amp;AA122)&amp;"&lt;/td&gt;&lt;td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id='m120'&gt;60&lt;/td&gt;&lt;td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22" s="31" t="str">
        <f t="shared" si="9"/>
        <v>document.getElementById('m120').innerHTML = (b0*30) + (s0*30+s3*30+s6*30);</v>
      </c>
      <c r="AO122" s="35" t="str">
        <f t="shared" si="10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/>
      </c>
    </row>
    <row r="123" spans="1:42" s="3" customFormat="1" ht="37.049999999999997" customHeight="1" x14ac:dyDescent="0.3">
      <c r="A123" s="3" t="s">
        <v>619</v>
      </c>
      <c r="C123" s="6" t="s">
        <v>621</v>
      </c>
      <c r="D123" s="3">
        <v>5</v>
      </c>
      <c r="E123" s="3" t="s">
        <v>39</v>
      </c>
      <c r="F123" s="17" t="s">
        <v>48</v>
      </c>
      <c r="G123" s="8" t="s">
        <v>68</v>
      </c>
      <c r="H123" s="8"/>
      <c r="I123" s="4">
        <f t="shared" si="12"/>
        <v>30</v>
      </c>
      <c r="J123" s="2"/>
      <c r="K123" s="2"/>
      <c r="L123" s="2">
        <v>30</v>
      </c>
      <c r="M123" s="2">
        <f t="shared" si="11"/>
        <v>30</v>
      </c>
      <c r="N123" s="2"/>
      <c r="O123" s="2"/>
      <c r="P123" s="2"/>
      <c r="Q123" s="2"/>
      <c r="R123" s="7"/>
      <c r="W123" s="3">
        <f t="shared" si="7"/>
        <v>0</v>
      </c>
      <c r="Y123" s="8"/>
      <c r="AA123" s="4"/>
      <c r="AB123" s="5" t="s">
        <v>623</v>
      </c>
      <c r="AJ123" s="4">
        <f t="shared" si="8"/>
        <v>0</v>
      </c>
      <c r="AL123" s="23"/>
      <c r="AM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 /&gt;")&amp;"&lt;/span&gt;&lt;img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 /&gt;"&amp;SUBSTITUTE(H123,CHAR(10),"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 /&gt;"&amp;U123)&amp; "&lt;/td&gt;&lt;td headers='a.bonus'&gt;"&amp;T123&amp;IF(V123="","","&lt;br /&gt;"&amp;V123)&amp;"&lt;/td&gt;&lt;td headers='special'&gt;"&amp;X123&amp;IF(Z123="","","&lt;br /&gt;"&amp;Z123)&amp;"&lt;/td&gt;&lt;td headers='sp.bonus'&gt;"&amp;Y123&amp;IF(AA123="","","&lt;br /&gt;"&amp;AA123)&amp;"&lt;/td&gt;&lt;td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id='m121'&gt;30&lt;/td&gt;&lt;td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3" s="31" t="str">
        <f t="shared" si="9"/>
        <v>document.getElementById('m121').innerHTML = (b0*30);</v>
      </c>
      <c r="AO123" s="35" t="str">
        <f t="shared" si="10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/>
      </c>
    </row>
    <row r="124" spans="1:42" s="3" customFormat="1" ht="37.049999999999997" customHeight="1" x14ac:dyDescent="0.3">
      <c r="A124" s="3" t="s">
        <v>214</v>
      </c>
      <c r="C124" s="6" t="s">
        <v>215</v>
      </c>
      <c r="D124" s="3">
        <v>5</v>
      </c>
      <c r="E124" s="3" t="s">
        <v>35</v>
      </c>
      <c r="F124" s="17" t="s">
        <v>48</v>
      </c>
      <c r="G124" s="8"/>
      <c r="H124" s="8"/>
      <c r="I124" s="4">
        <f t="shared" si="12"/>
        <v>0</v>
      </c>
      <c r="J124" s="2"/>
      <c r="K124" s="2"/>
      <c r="L124" s="2"/>
      <c r="M124" s="2">
        <f t="shared" si="11"/>
        <v>0</v>
      </c>
      <c r="N124" s="2"/>
      <c r="O124" s="2"/>
      <c r="P124" s="2"/>
      <c r="Q124" s="2"/>
      <c r="R124" s="7"/>
      <c r="W124" s="3">
        <f t="shared" si="7"/>
        <v>0</v>
      </c>
      <c r="Y124" s="8"/>
      <c r="AA124" s="4"/>
      <c r="AB124" s="5"/>
      <c r="AJ124" s="4">
        <f t="shared" si="8"/>
        <v>0</v>
      </c>
      <c r="AL124" s="23"/>
      <c r="AM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 /&gt;")&amp;"&lt;/span&gt;&lt;img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 /&gt;"&amp;SUBSTITUTE(H124,CHAR(10),"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 /&gt;"&amp;U124)&amp; "&lt;/td&gt;&lt;td headers='a.bonus'&gt;"&amp;T124&amp;IF(V124="","","&lt;br /&gt;"&amp;V124)&amp;"&lt;/td&gt;&lt;td headers='special'&gt;"&amp;X124&amp;IF(Z124="","","&lt;br /&gt;"&amp;Z124)&amp;"&lt;/td&gt;&lt;td headers='sp.bonus'&gt;"&amp;Y124&amp;IF(AA124="","","&lt;br /&gt;"&amp;AA124)&amp;"&lt;/td&gt;&lt;td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 ev groupless'&gt;&lt;td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4" s="31" t="str">
        <f t="shared" si="9"/>
        <v>document.getElementById('m122').innerHTML = (b0*0);</v>
      </c>
      <c r="AO124" s="35" t="str">
        <f t="shared" si="10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/>
      </c>
    </row>
    <row r="125" spans="1:42" s="3" customFormat="1" ht="37.049999999999997" customHeight="1" x14ac:dyDescent="0.3">
      <c r="A125" s="3" t="s">
        <v>216</v>
      </c>
      <c r="C125" s="6" t="s">
        <v>217</v>
      </c>
      <c r="D125" s="3">
        <v>5</v>
      </c>
      <c r="E125" s="3" t="s">
        <v>39</v>
      </c>
      <c r="F125" s="17" t="s">
        <v>48</v>
      </c>
      <c r="G125" s="8"/>
      <c r="H125" s="8"/>
      <c r="I125" s="4">
        <f t="shared" si="12"/>
        <v>0</v>
      </c>
      <c r="J125" s="2"/>
      <c r="K125" s="2"/>
      <c r="L125" s="2"/>
      <c r="M125" s="2">
        <f t="shared" si="11"/>
        <v>0</v>
      </c>
      <c r="N125" s="2"/>
      <c r="O125" s="2"/>
      <c r="P125" s="2"/>
      <c r="Q125" s="2"/>
      <c r="R125" s="7"/>
      <c r="W125" s="3">
        <f t="shared" si="7"/>
        <v>0</v>
      </c>
      <c r="Y125" s="8"/>
      <c r="AA125" s="4"/>
      <c r="AB125" s="5"/>
      <c r="AJ125" s="4">
        <f t="shared" si="8"/>
        <v>0</v>
      </c>
      <c r="AL125" s="23"/>
      <c r="AM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 /&gt;")&amp;"&lt;/span&gt;&lt;img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 /&gt;"&amp;SUBSTITUTE(H125,CHAR(10),"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 /&gt;"&amp;U125)&amp; "&lt;/td&gt;&lt;td headers='a.bonus'&gt;"&amp;T125&amp;IF(V125="","","&lt;br /&gt;"&amp;V125)&amp;"&lt;/td&gt;&lt;td headers='special'&gt;"&amp;X125&amp;IF(Z125="","","&lt;br /&gt;"&amp;Z125)&amp;"&lt;/td&gt;&lt;td headers='sp.bonus'&gt;"&amp;Y125&amp;IF(AA125="","","&lt;br /&gt;"&amp;AA125)&amp;"&lt;/td&gt;&lt;td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 ltd groupless'&gt;&lt;td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5" s="31" t="str">
        <f t="shared" si="9"/>
        <v>document.getElementById('m123').innerHTML = (b0*0);</v>
      </c>
      <c r="AO125" s="35" t="str">
        <f t="shared" si="10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/>
      </c>
    </row>
    <row r="126" spans="1:42" s="3" customFormat="1" ht="37.049999999999997" customHeight="1" x14ac:dyDescent="0.3">
      <c r="A126" s="3" t="s">
        <v>218</v>
      </c>
      <c r="C126" s="6" t="s">
        <v>219</v>
      </c>
      <c r="D126" s="3">
        <v>5</v>
      </c>
      <c r="F126" s="17" t="s">
        <v>48</v>
      </c>
      <c r="G126" s="8"/>
      <c r="H126" s="8"/>
      <c r="I126" s="4">
        <f t="shared" si="12"/>
        <v>0</v>
      </c>
      <c r="J126" s="2"/>
      <c r="K126" s="2"/>
      <c r="L126" s="2"/>
      <c r="M126" s="2">
        <f t="shared" si="11"/>
        <v>0</v>
      </c>
      <c r="N126" s="2"/>
      <c r="O126" s="2"/>
      <c r="P126" s="2"/>
      <c r="Q126" s="2"/>
      <c r="R126" s="7"/>
      <c r="W126" s="3">
        <f t="shared" si="7"/>
        <v>0</v>
      </c>
      <c r="Y126" s="8"/>
      <c r="AA126" s="4"/>
      <c r="AB126" s="5"/>
      <c r="AJ126" s="4">
        <f t="shared" si="8"/>
        <v>0</v>
      </c>
      <c r="AL126" s="23"/>
      <c r="AM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 /&gt;")&amp;"&lt;/span&gt;&lt;img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 /&gt;"&amp;SUBSTITUTE(H126,CHAR(10),"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 /&gt;"&amp;U126)&amp; "&lt;/td&gt;&lt;td headers='a.bonus'&gt;"&amp;T126&amp;IF(V126="","","&lt;br /&gt;"&amp;V126)&amp;"&lt;/td&gt;&lt;td headers='special'&gt;"&amp;X126&amp;IF(Z126="","","&lt;br /&gt;"&amp;Z126)&amp;"&lt;/td&gt;&lt;td headers='sp.bonus'&gt;"&amp;Y126&amp;IF(AA126="","","&lt;br /&gt;"&amp;AA126)&amp;"&lt;/td&gt;&lt;td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6" s="31" t="str">
        <f t="shared" si="9"/>
        <v>document.getElementById('m124').innerHTML = (b0*0);</v>
      </c>
      <c r="AO126" s="35" t="str">
        <f t="shared" si="10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/>
      </c>
    </row>
    <row r="127" spans="1:42" s="3" customFormat="1" ht="37.049999999999997" customHeight="1" x14ac:dyDescent="0.3">
      <c r="A127" s="3" t="s">
        <v>220</v>
      </c>
      <c r="C127" s="6" t="s">
        <v>221</v>
      </c>
      <c r="D127" s="3">
        <v>5</v>
      </c>
      <c r="F127" s="17" t="s">
        <v>48</v>
      </c>
      <c r="G127" s="8"/>
      <c r="H127" s="8"/>
      <c r="I127" s="4">
        <f t="shared" si="12"/>
        <v>0</v>
      </c>
      <c r="J127" s="2"/>
      <c r="K127" s="2"/>
      <c r="L127" s="2"/>
      <c r="M127" s="2">
        <f t="shared" si="11"/>
        <v>0</v>
      </c>
      <c r="N127" s="2"/>
      <c r="O127" s="2"/>
      <c r="P127" s="2"/>
      <c r="Q127" s="2"/>
      <c r="R127" s="7"/>
      <c r="W127" s="3">
        <f t="shared" si="7"/>
        <v>0</v>
      </c>
      <c r="Y127" s="8"/>
      <c r="AA127" s="4"/>
      <c r="AB127" s="5"/>
      <c r="AJ127" s="4">
        <f t="shared" si="8"/>
        <v>0</v>
      </c>
      <c r="AL127" s="23"/>
      <c r="AM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 /&gt;")&amp;"&lt;/span&gt;&lt;img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 /&gt;"&amp;SUBSTITUTE(H127,CHAR(10),"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 /&gt;"&amp;U127)&amp; "&lt;/td&gt;&lt;td headers='a.bonus'&gt;"&amp;T127&amp;IF(V127="","","&lt;br /&gt;"&amp;V127)&amp;"&lt;/td&gt;&lt;td headers='special'&gt;"&amp;X127&amp;IF(Z127="","","&lt;br /&gt;"&amp;Z127)&amp;"&lt;/td&gt;&lt;td headers='sp.bonus'&gt;"&amp;Y127&amp;IF(AA127="","","&lt;br /&gt;"&amp;AA127)&amp;"&lt;/td&gt;&lt;td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7" s="31" t="str">
        <f t="shared" si="9"/>
        <v>document.getElementById('m125').innerHTML = (b0*0);</v>
      </c>
      <c r="AO127" s="35" t="str">
        <f t="shared" si="10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/>
      </c>
    </row>
    <row r="128" spans="1:42" s="3" customFormat="1" ht="37.049999999999997" customHeight="1" x14ac:dyDescent="0.3">
      <c r="A128" s="3" t="s">
        <v>222</v>
      </c>
      <c r="C128" s="6" t="s">
        <v>223</v>
      </c>
      <c r="D128" s="3">
        <v>5</v>
      </c>
      <c r="E128" s="3" t="s">
        <v>39</v>
      </c>
      <c r="F128" s="17" t="s">
        <v>48</v>
      </c>
      <c r="G128" s="8"/>
      <c r="H128" s="8"/>
      <c r="I128" s="4">
        <f t="shared" si="12"/>
        <v>0</v>
      </c>
      <c r="J128" s="2"/>
      <c r="K128" s="2"/>
      <c r="L128" s="2"/>
      <c r="M128" s="2">
        <f t="shared" si="11"/>
        <v>0</v>
      </c>
      <c r="N128" s="2"/>
      <c r="O128" s="2"/>
      <c r="P128" s="2"/>
      <c r="Q128" s="2"/>
      <c r="R128" s="7"/>
      <c r="W128" s="3">
        <f t="shared" si="7"/>
        <v>0</v>
      </c>
      <c r="Y128" s="8"/>
      <c r="AA128" s="4"/>
      <c r="AB128" s="5"/>
      <c r="AJ128" s="4">
        <f t="shared" si="8"/>
        <v>0</v>
      </c>
      <c r="AL128" s="23"/>
      <c r="AM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 /&gt;")&amp;"&lt;/span&gt;&lt;img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 /&gt;"&amp;SUBSTITUTE(H128,CHAR(10),"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 /&gt;"&amp;U128)&amp; "&lt;/td&gt;&lt;td headers='a.bonus'&gt;"&amp;T128&amp;IF(V128="","","&lt;br /&gt;"&amp;V128)&amp;"&lt;/td&gt;&lt;td headers='special'&gt;"&amp;X128&amp;IF(Z128="","","&lt;br /&gt;"&amp;Z128)&amp;"&lt;/td&gt;&lt;td headers='sp.bonus'&gt;"&amp;Y128&amp;IF(AA128="","","&lt;br /&gt;"&amp;AA128)&amp;"&lt;/td&gt;&lt;td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8" s="31" t="str">
        <f t="shared" si="9"/>
        <v>document.getElementById('m126').innerHTML = (b0*0);</v>
      </c>
      <c r="AO128" s="35" t="str">
        <f t="shared" si="10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/>
      </c>
    </row>
    <row r="129" spans="1:42" s="3" customFormat="1" ht="37.049999999999997" customHeight="1" x14ac:dyDescent="0.3">
      <c r="A129" s="3" t="s">
        <v>605</v>
      </c>
      <c r="C129" s="6" t="s">
        <v>607</v>
      </c>
      <c r="D129" s="3">
        <v>5</v>
      </c>
      <c r="E129" s="3" t="s">
        <v>39</v>
      </c>
      <c r="F129" s="17" t="s">
        <v>48</v>
      </c>
      <c r="G129" s="8"/>
      <c r="H129" s="8"/>
      <c r="I129" s="4">
        <f t="shared" si="12"/>
        <v>0</v>
      </c>
      <c r="J129" s="2"/>
      <c r="K129" s="2"/>
      <c r="L129" s="2"/>
      <c r="M129" s="2">
        <f t="shared" si="11"/>
        <v>0</v>
      </c>
      <c r="N129" s="2"/>
      <c r="O129" s="2"/>
      <c r="P129" s="2"/>
      <c r="Q129" s="2"/>
      <c r="R129" s="7"/>
      <c r="W129" s="3">
        <f t="shared" si="7"/>
        <v>0</v>
      </c>
      <c r="Y129" s="8"/>
      <c r="AA129" s="4"/>
      <c r="AB129" s="5"/>
      <c r="AJ129" s="4">
        <f t="shared" si="8"/>
        <v>0</v>
      </c>
      <c r="AL129" s="23"/>
      <c r="AM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 /&gt;")&amp;"&lt;/span&gt;&lt;img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 /&gt;"&amp;SUBSTITUTE(H129,CHAR(10),"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 /&gt;"&amp;U129)&amp; "&lt;/td&gt;&lt;td headers='a.bonus'&gt;"&amp;T129&amp;IF(V129="","","&lt;br /&gt;"&amp;V129)&amp;"&lt;/td&gt;&lt;td headers='special'&gt;"&amp;X129&amp;IF(Z129="","","&lt;br /&gt;"&amp;Z129)&amp;"&lt;/td&gt;&lt;td headers='sp.bonus'&gt;"&amp;Y129&amp;IF(AA129="","","&lt;br /&gt;"&amp;AA129)&amp;"&lt;/td&gt;&lt;td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9" s="31" t="str">
        <f t="shared" si="9"/>
        <v>document.getElementById('m127').innerHTML = (b0*0);</v>
      </c>
      <c r="AO129" s="35" t="str">
        <f t="shared" si="10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/>
      </c>
    </row>
    <row r="130" spans="1:42" s="3" customFormat="1" ht="37.049999999999997" customHeight="1" x14ac:dyDescent="0.3">
      <c r="A130" s="3" t="s">
        <v>224</v>
      </c>
      <c r="C130" s="6" t="s">
        <v>225</v>
      </c>
      <c r="D130" s="3">
        <v>5</v>
      </c>
      <c r="E130" s="3" t="s">
        <v>39</v>
      </c>
      <c r="F130" s="17" t="s">
        <v>48</v>
      </c>
      <c r="G130" s="8"/>
      <c r="H130" s="8"/>
      <c r="I130" s="4">
        <f t="shared" si="12"/>
        <v>0</v>
      </c>
      <c r="J130" s="2"/>
      <c r="K130" s="2"/>
      <c r="L130" s="2"/>
      <c r="M130" s="2">
        <f t="shared" si="11"/>
        <v>0</v>
      </c>
      <c r="N130" s="2"/>
      <c r="O130" s="2"/>
      <c r="P130" s="2"/>
      <c r="Q130" s="2"/>
      <c r="R130" s="7"/>
      <c r="W130" s="3">
        <f t="shared" si="7"/>
        <v>0</v>
      </c>
      <c r="Y130" s="8"/>
      <c r="AA130" s="4"/>
      <c r="AB130" s="5"/>
      <c r="AJ130" s="4">
        <f t="shared" si="8"/>
        <v>0</v>
      </c>
      <c r="AL130" s="23"/>
      <c r="AM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 /&gt;")&amp;"&lt;/span&gt;&lt;img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 /&gt;"&amp;SUBSTITUTE(H130,CHAR(10),"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 /&gt;"&amp;U130)&amp; "&lt;/td&gt;&lt;td headers='a.bonus'&gt;"&amp;T130&amp;IF(V130="","","&lt;br /&gt;"&amp;V130)&amp;"&lt;/td&gt;&lt;td headers='special'&gt;"&amp;X130&amp;IF(Z130="","","&lt;br /&gt;"&amp;Z130)&amp;"&lt;/td&gt;&lt;td headers='sp.bonus'&gt;"&amp;Y130&amp;IF(AA130="","","&lt;br /&gt;"&amp;AA130)&amp;"&lt;/td&gt;&lt;td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0" s="31" t="str">
        <f t="shared" si="9"/>
        <v>document.getElementById('m128').innerHTML = (b0*0);</v>
      </c>
      <c r="AO130" s="35" t="str">
        <f t="shared" si="10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/>
      </c>
    </row>
    <row r="131" spans="1:42" s="3" customFormat="1" ht="37.049999999999997" customHeight="1" x14ac:dyDescent="0.3">
      <c r="A131" s="3" t="s">
        <v>226</v>
      </c>
      <c r="C131" s="6" t="s">
        <v>227</v>
      </c>
      <c r="D131" s="3">
        <v>5</v>
      </c>
      <c r="E131" s="3" t="s">
        <v>39</v>
      </c>
      <c r="F131" s="17" t="s">
        <v>48</v>
      </c>
      <c r="G131" s="8"/>
      <c r="H131" s="8"/>
      <c r="I131" s="4">
        <f t="shared" si="12"/>
        <v>0</v>
      </c>
      <c r="J131" s="2"/>
      <c r="K131" s="2"/>
      <c r="L131" s="2"/>
      <c r="M131" s="2">
        <f t="shared" si="11"/>
        <v>0</v>
      </c>
      <c r="N131" s="2"/>
      <c r="O131" s="2"/>
      <c r="P131" s="2"/>
      <c r="Q131" s="2"/>
      <c r="R131" s="7"/>
      <c r="W131" s="3">
        <f t="shared" si="7"/>
        <v>0</v>
      </c>
      <c r="Y131" s="8"/>
      <c r="AA131" s="4"/>
      <c r="AB131" s="5"/>
      <c r="AJ131" s="4">
        <f t="shared" si="8"/>
        <v>0</v>
      </c>
      <c r="AL131" s="23"/>
      <c r="AM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 /&gt;")&amp;"&lt;/span&gt;&lt;img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 /&gt;"&amp;SUBSTITUTE(H131,CHAR(10),"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 /&gt;"&amp;U131)&amp; "&lt;/td&gt;&lt;td headers='a.bonus'&gt;"&amp;T131&amp;IF(V131="","","&lt;br /&gt;"&amp;V131)&amp;"&lt;/td&gt;&lt;td headers='special'&gt;"&amp;X131&amp;IF(Z131="","","&lt;br /&gt;"&amp;Z131)&amp;"&lt;/td&gt;&lt;td headers='sp.bonus'&gt;"&amp;Y131&amp;IF(AA131="","","&lt;br /&gt;"&amp;AA131)&amp;"&lt;/td&gt;&lt;td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1" s="31" t="str">
        <f t="shared" si="9"/>
        <v>document.getElementById('m129').innerHTML = (b0*0);</v>
      </c>
      <c r="AO131" s="35" t="str">
        <f t="shared" si="10"/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/>
      </c>
    </row>
    <row r="132" spans="1:42" s="3" customFormat="1" ht="37.049999999999997" customHeight="1" x14ac:dyDescent="0.3">
      <c r="A132" s="3" t="s">
        <v>683</v>
      </c>
      <c r="C132" s="6" t="s">
        <v>687</v>
      </c>
      <c r="D132" s="3">
        <v>5</v>
      </c>
      <c r="F132" s="17" t="s">
        <v>48</v>
      </c>
      <c r="G132" s="8" t="s">
        <v>688</v>
      </c>
      <c r="H132" s="8"/>
      <c r="I132" s="4">
        <f t="shared" si="12"/>
        <v>80</v>
      </c>
      <c r="J132" s="2">
        <v>30</v>
      </c>
      <c r="K132" s="2"/>
      <c r="L132" s="2"/>
      <c r="M132" s="2">
        <f t="shared" si="11"/>
        <v>0</v>
      </c>
      <c r="N132" s="2"/>
      <c r="O132" s="2"/>
      <c r="P132" s="2"/>
      <c r="Q132" s="2">
        <v>5</v>
      </c>
      <c r="R132" s="7"/>
      <c r="S132" s="3" t="s">
        <v>18</v>
      </c>
      <c r="T132" s="3">
        <v>40</v>
      </c>
      <c r="U132" s="3" t="s">
        <v>17</v>
      </c>
      <c r="V132" s="3">
        <v>20</v>
      </c>
      <c r="W132" s="3">
        <f t="shared" ref="W132:W195" si="13">MAX(T132,V132)</f>
        <v>40</v>
      </c>
      <c r="Y132" s="8"/>
      <c r="AA132" s="4"/>
      <c r="AB132" s="5"/>
      <c r="AE132" s="3">
        <v>40</v>
      </c>
      <c r="AH132" s="3">
        <v>20</v>
      </c>
      <c r="AJ132" s="4">
        <f t="shared" ref="AJ132:AJ195" si="14">MAX(AC132:AI132)</f>
        <v>40</v>
      </c>
      <c r="AL132" s="23"/>
      <c r="AM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 /&gt;")&amp;"&lt;/span&gt;&lt;img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 /&gt;"&amp;SUBSTITUTE(H132,CHAR(10),"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 /&gt;"&amp;U132)&amp; "&lt;/td&gt;&lt;td headers='a.bonus'&gt;"&amp;T132&amp;IF(V132="","","&lt;br /&gt;"&amp;V132)&amp;"&lt;/td&gt;&lt;td headers='special'&gt;"&amp;X132&amp;IF(Z132="","","&lt;br /&gt;"&amp;Z132)&amp;"&lt;/td&gt;&lt;td headers='sp.bonus'&gt;"&amp;Y132&amp;IF(AA132="","","&lt;br /&gt;"&amp;AA132)&amp;"&lt;/td&gt;&lt;td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id='m130'&gt;80&lt;/td&gt;&lt;td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32" s="31" t="str">
        <f t="shared" ref="AN132:AN195" si="15">"document.getElementById('"&amp;AO132&amp;"').innerHTML = (b0*"&amp;TEXT(M132,0)&amp;IF(K132="","","+b1*"&amp;TEXT(K132,0)&amp;IF(L132="","","+b2*"&amp;TEXT(L132,0)))&amp;")"&amp;IF(AJ132=0,""," + (s0*"&amp;TEXT(AJ132,0)&amp;IF(AC132="","","+s1*"&amp;TEXT(AC132,0))&amp;IF(AD132="","","+s2*"&amp;TEXT(AD132,0))&amp;IF(AE132="","","+s3*"&amp;TEXT(AE132,0))&amp;IF(AF132="","","+s4*"&amp;TEXT(AF132,0))&amp;IF(AG132="","","+s5*"&amp;TEXT(AG132,0))&amp;IF(AH132="","","+s6*"&amp;TEXT(AH132,0))&amp;IF(AI132="","","+s7*"&amp;TEXT(AI132,0))&amp;")")&amp;IF(AP132="","","+ ("&amp;AP132&amp;")")&amp;";"</f>
        <v>document.getElementById('m130').innerHTML = (b0*0) + (s0*40+s3*40+s6*20)+ (e05*40+e04*20-e05*e04*20);</v>
      </c>
      <c r="AO132" s="35" t="str">
        <f t="shared" ref="AO132:AO195" si="16">"m"&amp;TEXT(ROW()-2,"000")</f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>e05*40+e04*20-e05*e04*20</v>
      </c>
    </row>
    <row r="133" spans="1:42" s="3" customFormat="1" ht="37.049999999999997" customHeight="1" x14ac:dyDescent="0.3">
      <c r="A133" s="3" t="s">
        <v>228</v>
      </c>
      <c r="C133" s="6" t="s">
        <v>229</v>
      </c>
      <c r="D133" s="3">
        <v>5</v>
      </c>
      <c r="F133" s="17" t="s">
        <v>48</v>
      </c>
      <c r="G133" s="8" t="s">
        <v>68</v>
      </c>
      <c r="H133" s="8"/>
      <c r="I133" s="4">
        <f t="shared" si="12"/>
        <v>90</v>
      </c>
      <c r="J133" s="2"/>
      <c r="K133" s="2">
        <v>30</v>
      </c>
      <c r="L133" s="2"/>
      <c r="M133" s="2">
        <f t="shared" si="11"/>
        <v>30</v>
      </c>
      <c r="N133" s="2"/>
      <c r="O133" s="2"/>
      <c r="P133" s="2"/>
      <c r="Q133" s="2">
        <v>10</v>
      </c>
      <c r="R133" s="7"/>
      <c r="S133" s="3" t="s">
        <v>14</v>
      </c>
      <c r="T133" s="3">
        <v>40</v>
      </c>
      <c r="W133" s="3">
        <f t="shared" si="13"/>
        <v>40</v>
      </c>
      <c r="Y133" s="8"/>
      <c r="AA133" s="4"/>
      <c r="AB133" s="5" t="s">
        <v>544</v>
      </c>
      <c r="AC133" s="3">
        <v>20</v>
      </c>
      <c r="AE133" s="3">
        <v>20</v>
      </c>
      <c r="AH133" s="3">
        <v>20</v>
      </c>
      <c r="AJ133" s="4">
        <f t="shared" si="14"/>
        <v>20</v>
      </c>
      <c r="AL133" s="23"/>
      <c r="AM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 /&gt;")&amp;"&lt;/span&gt;&lt;img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 /&gt;"&amp;SUBSTITUTE(H133,CHAR(10),"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 /&gt;"&amp;U133)&amp; "&lt;/td&gt;&lt;td headers='a.bonus'&gt;"&amp;T133&amp;IF(V133="","","&lt;br /&gt;"&amp;V133)&amp;"&lt;/td&gt;&lt;td headers='special'&gt;"&amp;X133&amp;IF(Z133="","","&lt;br /&gt;"&amp;Z133)&amp;"&lt;/td&gt;&lt;td headers='sp.bonus'&gt;"&amp;Y133&amp;IF(AA133="","","&lt;br /&gt;"&amp;AA133)&amp;"&lt;/td&gt;&lt;td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id='m131'&gt;90&lt;/td&gt;&lt;td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33" s="31" t="str">
        <f t="shared" si="15"/>
        <v>document.getElementById('m131').innerHTML = (b0*30+b1*30) + (s0*20+s1*20+s3*20+s6*20)+ (e01*40);</v>
      </c>
      <c r="AO133" s="35" t="str">
        <f t="shared" si="16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>e01*40</v>
      </c>
    </row>
    <row r="134" spans="1:42" s="3" customFormat="1" ht="37.049999999999997" customHeight="1" x14ac:dyDescent="0.3">
      <c r="A134" s="3" t="s">
        <v>596</v>
      </c>
      <c r="C134" s="6" t="s">
        <v>601</v>
      </c>
      <c r="D134" s="3">
        <v>5</v>
      </c>
      <c r="E134" s="3" t="s">
        <v>39</v>
      </c>
      <c r="F134" s="17" t="s">
        <v>48</v>
      </c>
      <c r="G134" s="8" t="s">
        <v>68</v>
      </c>
      <c r="H134" s="8"/>
      <c r="I134" s="4">
        <f t="shared" si="12"/>
        <v>90</v>
      </c>
      <c r="J134" s="2"/>
      <c r="K134" s="2"/>
      <c r="L134" s="2"/>
      <c r="M134" s="2">
        <f t="shared" si="11"/>
        <v>0</v>
      </c>
      <c r="N134" s="2"/>
      <c r="O134" s="2"/>
      <c r="P134" s="2"/>
      <c r="Q134" s="2"/>
      <c r="R134" s="7"/>
      <c r="W134" s="3">
        <f t="shared" si="13"/>
        <v>0</v>
      </c>
      <c r="X134" s="3" t="s">
        <v>20</v>
      </c>
      <c r="Y134" s="8">
        <v>50</v>
      </c>
      <c r="AA134" s="4"/>
      <c r="AB134" s="5" t="s">
        <v>603</v>
      </c>
      <c r="AE134" s="3">
        <v>20</v>
      </c>
      <c r="AH134" s="3">
        <v>40</v>
      </c>
      <c r="AJ134" s="4">
        <f t="shared" si="14"/>
        <v>40</v>
      </c>
      <c r="AL134" s="23"/>
      <c r="AM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 /&gt;")&amp;"&lt;/span&gt;&lt;img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 /&gt;"&amp;SUBSTITUTE(H134,CHAR(10),"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 /&gt;"&amp;U134)&amp; "&lt;/td&gt;&lt;td headers='a.bonus'&gt;"&amp;T134&amp;IF(V134="","","&lt;br /&gt;"&amp;V134)&amp;"&lt;/td&gt;&lt;td headers='special'&gt;"&amp;X134&amp;IF(Z134="","","&lt;br /&gt;"&amp;Z134)&amp;"&lt;/td&gt;&lt;td headers='sp.bonus'&gt;"&amp;Y134&amp;IF(AA134="","","&lt;br /&gt;"&amp;AA134)&amp;"&lt;/td&gt;&lt;td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id='m132'&gt;90&lt;/td&gt;&lt;td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34" s="31" t="str">
        <f t="shared" si="15"/>
        <v>document.getElementById('m132').innerHTML = (b0*0) + (s0*40+s3*20+s6*40)+ (e11*50);</v>
      </c>
      <c r="AO134" s="35" t="str">
        <f t="shared" si="16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>e11*50</v>
      </c>
    </row>
    <row r="135" spans="1:42" s="3" customFormat="1" ht="37.049999999999997" customHeight="1" x14ac:dyDescent="0.3">
      <c r="A135" s="3" t="s">
        <v>230</v>
      </c>
      <c r="C135" s="6" t="s">
        <v>231</v>
      </c>
      <c r="D135" s="3">
        <v>5</v>
      </c>
      <c r="E135" s="3" t="s">
        <v>35</v>
      </c>
      <c r="F135" s="15" t="s">
        <v>36</v>
      </c>
      <c r="G135" s="8" t="s">
        <v>232</v>
      </c>
      <c r="H135" s="8"/>
      <c r="I135" s="4">
        <f t="shared" si="12"/>
        <v>50</v>
      </c>
      <c r="J135" s="2">
        <v>20</v>
      </c>
      <c r="K135" s="2">
        <v>30</v>
      </c>
      <c r="L135" s="2"/>
      <c r="M135" s="2">
        <f t="shared" si="11"/>
        <v>30</v>
      </c>
      <c r="N135" s="2"/>
      <c r="O135" s="2"/>
      <c r="P135" s="2"/>
      <c r="Q135" s="2"/>
      <c r="R135" s="7"/>
      <c r="W135" s="3">
        <f t="shared" si="13"/>
        <v>0</v>
      </c>
      <c r="Y135" s="8"/>
      <c r="AA135" s="4"/>
      <c r="AB135" s="5"/>
      <c r="AE135" s="3">
        <v>10</v>
      </c>
      <c r="AG135" s="3">
        <v>20</v>
      </c>
      <c r="AJ135" s="4">
        <f t="shared" si="14"/>
        <v>20</v>
      </c>
      <c r="AL135" s="23"/>
      <c r="AM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 /&gt;")&amp;"&lt;/span&gt;&lt;img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 /&gt;"&amp;SUBSTITUTE(H135,CHAR(10),"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 /&gt;"&amp;U135)&amp; "&lt;/td&gt;&lt;td headers='a.bonus'&gt;"&amp;T135&amp;IF(V135="","","&lt;br /&gt;"&amp;V135)&amp;"&lt;/td&gt;&lt;td headers='special'&gt;"&amp;X135&amp;IF(Z135="","","&lt;br /&gt;"&amp;Z135)&amp;"&lt;/td&gt;&lt;td headers='sp.bonus'&gt;"&amp;Y135&amp;IF(AA135="","","&lt;br /&gt;"&amp;AA135)&amp;"&lt;/td&gt;&lt;td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id='m133'&gt;50&lt;/td&gt;&lt;td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35" s="31" t="str">
        <f t="shared" si="15"/>
        <v>document.getElementById('m133').innerHTML = (b0*30+b1*30) + (s0*20+s3*10+s5*20);</v>
      </c>
      <c r="AO135" s="35" t="str">
        <f t="shared" si="16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/>
      </c>
    </row>
    <row r="136" spans="1:42" s="3" customFormat="1" ht="37.049999999999997" customHeight="1" x14ac:dyDescent="0.3">
      <c r="A136" s="3" t="s">
        <v>233</v>
      </c>
      <c r="C136" s="6" t="s">
        <v>234</v>
      </c>
      <c r="D136" s="3">
        <v>5</v>
      </c>
      <c r="E136" s="3" t="s">
        <v>39</v>
      </c>
      <c r="F136" s="15" t="s">
        <v>36</v>
      </c>
      <c r="G136" s="8" t="s">
        <v>232</v>
      </c>
      <c r="H136" s="8"/>
      <c r="I136" s="4">
        <f t="shared" si="12"/>
        <v>130</v>
      </c>
      <c r="J136" s="2"/>
      <c r="K136" s="2">
        <v>30</v>
      </c>
      <c r="L136" s="2">
        <v>30</v>
      </c>
      <c r="M136" s="2">
        <f t="shared" si="11"/>
        <v>30</v>
      </c>
      <c r="N136" s="2"/>
      <c r="O136" s="2"/>
      <c r="P136" s="2"/>
      <c r="Q136" s="2"/>
      <c r="R136" s="7"/>
      <c r="W136" s="3">
        <f t="shared" si="13"/>
        <v>0</v>
      </c>
      <c r="X136" s="3" t="s">
        <v>25</v>
      </c>
      <c r="Y136" s="8">
        <v>40</v>
      </c>
      <c r="AA136" s="4"/>
      <c r="AB136" s="5"/>
      <c r="AE136" s="3">
        <v>60</v>
      </c>
      <c r="AJ136" s="4">
        <f t="shared" si="14"/>
        <v>60</v>
      </c>
      <c r="AL136" s="23"/>
      <c r="AM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 /&gt;")&amp;"&lt;/span&gt;&lt;img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 /&gt;"&amp;SUBSTITUTE(H136,CHAR(10),"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 /&gt;"&amp;U136)&amp; "&lt;/td&gt;&lt;td headers='a.bonus'&gt;"&amp;T136&amp;IF(V136="","","&lt;br /&gt;"&amp;V136)&amp;"&lt;/td&gt;&lt;td headers='special'&gt;"&amp;X136&amp;IF(Z136="","","&lt;br /&gt;"&amp;Z136)&amp;"&lt;/td&gt;&lt;td headers='sp.bonus'&gt;"&amp;Y136&amp;IF(AA136="","","&lt;br /&gt;"&amp;AA136)&amp;"&lt;/td&gt;&lt;td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id='m134'&gt;130&lt;/td&gt;&lt;td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36" s="31" t="str">
        <f t="shared" si="15"/>
        <v>document.getElementById('m134').innerHTML = (b0*30+b1*30+b2*30) + (s0*60+s3*60)+ (e15*40);</v>
      </c>
      <c r="AO136" s="35" t="str">
        <f t="shared" si="16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>e15*40</v>
      </c>
    </row>
    <row r="137" spans="1:42" s="3" customFormat="1" ht="37.049999999999997" customHeight="1" x14ac:dyDescent="0.3">
      <c r="A137" s="3" t="s">
        <v>235</v>
      </c>
      <c r="C137" s="6" t="s">
        <v>236</v>
      </c>
      <c r="D137" s="3">
        <v>5</v>
      </c>
      <c r="E137" s="3" t="s">
        <v>39</v>
      </c>
      <c r="F137" s="15" t="s">
        <v>36</v>
      </c>
      <c r="G137" s="8" t="s">
        <v>232</v>
      </c>
      <c r="H137" s="8"/>
      <c r="I137" s="4">
        <f t="shared" si="12"/>
        <v>140</v>
      </c>
      <c r="J137" s="2">
        <v>20</v>
      </c>
      <c r="K137" s="2">
        <v>40</v>
      </c>
      <c r="L137" s="2"/>
      <c r="M137" s="2">
        <f t="shared" si="11"/>
        <v>40</v>
      </c>
      <c r="N137" s="2"/>
      <c r="O137" s="2"/>
      <c r="P137" s="2"/>
      <c r="Q137" s="2"/>
      <c r="R137" s="7"/>
      <c r="W137" s="3">
        <f t="shared" si="13"/>
        <v>0</v>
      </c>
      <c r="X137" s="3" t="s">
        <v>25</v>
      </c>
      <c r="Y137" s="8">
        <v>40</v>
      </c>
      <c r="AA137" s="4"/>
      <c r="AB137" s="5"/>
      <c r="AG137" s="3">
        <v>60</v>
      </c>
      <c r="AJ137" s="4">
        <f t="shared" si="14"/>
        <v>60</v>
      </c>
      <c r="AL137" s="23"/>
      <c r="AM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 /&gt;")&amp;"&lt;/span&gt;&lt;img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 /&gt;"&amp;SUBSTITUTE(H137,CHAR(10),"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 /&gt;"&amp;U137)&amp; "&lt;/td&gt;&lt;td headers='a.bonus'&gt;"&amp;T137&amp;IF(V137="","","&lt;br /&gt;"&amp;V137)&amp;"&lt;/td&gt;&lt;td headers='special'&gt;"&amp;X137&amp;IF(Z137="","","&lt;br /&gt;"&amp;Z137)&amp;"&lt;/td&gt;&lt;td headers='sp.bonus'&gt;"&amp;Y137&amp;IF(AA137="","","&lt;br /&gt;"&amp;AA137)&amp;"&lt;/td&gt;&lt;td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id='m135'&gt;140&lt;/td&gt;&lt;td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37" s="31" t="str">
        <f t="shared" si="15"/>
        <v>document.getElementById('m135').innerHTML = (b0*40+b1*40) + (s0*60+s5*60)+ (e15*40);</v>
      </c>
      <c r="AO137" s="35" t="str">
        <f t="shared" si="16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>e15*40</v>
      </c>
    </row>
    <row r="138" spans="1:42" s="3" customFormat="1" ht="37.049999999999997" customHeight="1" x14ac:dyDescent="0.3">
      <c r="A138" s="3" t="s">
        <v>237</v>
      </c>
      <c r="C138" s="6" t="s">
        <v>238</v>
      </c>
      <c r="D138" s="3">
        <v>5</v>
      </c>
      <c r="F138" s="17" t="s">
        <v>491</v>
      </c>
      <c r="G138" s="8" t="s">
        <v>68</v>
      </c>
      <c r="H138" s="8"/>
      <c r="I138" s="4">
        <f t="shared" si="12"/>
        <v>80</v>
      </c>
      <c r="J138" s="2">
        <v>40</v>
      </c>
      <c r="K138" s="2">
        <v>40</v>
      </c>
      <c r="L138" s="2"/>
      <c r="M138" s="2">
        <f t="shared" si="11"/>
        <v>40</v>
      </c>
      <c r="N138" s="2"/>
      <c r="O138" s="2"/>
      <c r="P138" s="2"/>
      <c r="Q138" s="2">
        <v>5</v>
      </c>
      <c r="R138" s="7"/>
      <c r="W138" s="3">
        <f t="shared" si="13"/>
        <v>0</v>
      </c>
      <c r="Y138" s="8"/>
      <c r="AA138" s="4"/>
      <c r="AB138" s="5" t="s">
        <v>478</v>
      </c>
      <c r="AE138" s="3">
        <v>20</v>
      </c>
      <c r="AI138" s="3">
        <v>40</v>
      </c>
      <c r="AJ138" s="4">
        <f t="shared" si="14"/>
        <v>40</v>
      </c>
      <c r="AL138" s="23"/>
      <c r="AM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 /&gt;")&amp;"&lt;/span&gt;&lt;img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 /&gt;"&amp;SUBSTITUTE(H138,CHAR(10),"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 /&gt;"&amp;U138)&amp; "&lt;/td&gt;&lt;td headers='a.bonus'&gt;"&amp;T138&amp;IF(V138="","","&lt;br /&gt;"&amp;V138)&amp;"&lt;/td&gt;&lt;td headers='special'&gt;"&amp;X138&amp;IF(Z138="","","&lt;br /&gt;"&amp;Z138)&amp;"&lt;/td&gt;&lt;td headers='sp.bonus'&gt;"&amp;Y138&amp;IF(AA138="","","&lt;br /&gt;"&amp;AA138)&amp;"&lt;/td&gt;&lt;td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id='m136'&gt;80&lt;/td&gt;&lt;td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38" s="31" t="str">
        <f t="shared" si="15"/>
        <v>document.getElementById('m136').innerHTML = (b0*40+b1*40) + (s0*40+s3*20+s7*40);</v>
      </c>
      <c r="AO138" s="35" t="str">
        <f t="shared" si="16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/>
      </c>
    </row>
    <row r="139" spans="1:42" s="3" customFormat="1" ht="37.049999999999997" customHeight="1" x14ac:dyDescent="0.3">
      <c r="A139" s="3" t="s">
        <v>497</v>
      </c>
      <c r="C139" s="6" t="s">
        <v>498</v>
      </c>
      <c r="D139" s="3">
        <v>5</v>
      </c>
      <c r="E139" s="3" t="s">
        <v>39</v>
      </c>
      <c r="F139" s="17" t="s">
        <v>491</v>
      </c>
      <c r="G139" s="8" t="s">
        <v>68</v>
      </c>
      <c r="H139" s="8"/>
      <c r="I139" s="4">
        <f t="shared" si="12"/>
        <v>110</v>
      </c>
      <c r="J139" s="2">
        <v>30</v>
      </c>
      <c r="K139" s="2">
        <v>50</v>
      </c>
      <c r="L139" s="2"/>
      <c r="M139" s="2">
        <f t="shared" ref="M139:M202" si="17">MAX(K139:L139)</f>
        <v>50</v>
      </c>
      <c r="N139" s="2"/>
      <c r="O139" s="2"/>
      <c r="P139" s="2"/>
      <c r="Q139" s="2">
        <v>5</v>
      </c>
      <c r="R139" s="7"/>
      <c r="W139" s="3">
        <f t="shared" si="13"/>
        <v>0</v>
      </c>
      <c r="X139" s="3" t="s">
        <v>499</v>
      </c>
      <c r="Y139" s="8">
        <v>20</v>
      </c>
      <c r="AA139" s="4"/>
      <c r="AB139" s="5"/>
      <c r="AH139" s="3">
        <v>40</v>
      </c>
      <c r="AI139" s="3">
        <v>20</v>
      </c>
      <c r="AJ139" s="4">
        <f t="shared" si="14"/>
        <v>40</v>
      </c>
      <c r="AL139" s="23"/>
      <c r="AM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 /&gt;")&amp;"&lt;/span&gt;&lt;img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 /&gt;"&amp;SUBSTITUTE(H139,CHAR(10),"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 /&gt;"&amp;U139)&amp; "&lt;/td&gt;&lt;td headers='a.bonus'&gt;"&amp;T139&amp;IF(V139="","","&lt;br /&gt;"&amp;V139)&amp;"&lt;/td&gt;&lt;td headers='special'&gt;"&amp;X139&amp;IF(Z139="","","&lt;br /&gt;"&amp;Z139)&amp;"&lt;/td&gt;&lt;td headers='sp.bonus'&gt;"&amp;Y139&amp;IF(AA139="","","&lt;br /&gt;"&amp;AA139)&amp;"&lt;/td&gt;&lt;td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id='m137'&gt;110&lt;/td&gt;&lt;td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39" s="31" t="str">
        <f t="shared" si="15"/>
        <v>document.getElementById('m137').innerHTML = (b0*50+b1*50) + (s0*40+s6*40+s7*20)+ (e09*20);</v>
      </c>
      <c r="AO139" s="35" t="str">
        <f t="shared" si="16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>e09*20</v>
      </c>
    </row>
    <row r="140" spans="1:42" s="3" customFormat="1" ht="37.049999999999997" customHeight="1" x14ac:dyDescent="0.3">
      <c r="A140" s="3" t="s">
        <v>239</v>
      </c>
      <c r="C140" s="6" t="s">
        <v>240</v>
      </c>
      <c r="D140" s="3">
        <v>5</v>
      </c>
      <c r="E140" s="3" t="s">
        <v>35</v>
      </c>
      <c r="F140" s="17" t="s">
        <v>491</v>
      </c>
      <c r="G140" s="8"/>
      <c r="H140" s="8"/>
      <c r="I140" s="4">
        <f t="shared" si="12"/>
        <v>0</v>
      </c>
      <c r="J140" s="2"/>
      <c r="K140" s="2"/>
      <c r="L140" s="2"/>
      <c r="M140" s="2">
        <f t="shared" si="17"/>
        <v>0</v>
      </c>
      <c r="N140" s="2"/>
      <c r="O140" s="2"/>
      <c r="P140" s="2"/>
      <c r="Q140" s="2"/>
      <c r="R140" s="7"/>
      <c r="W140" s="3">
        <f t="shared" si="13"/>
        <v>0</v>
      </c>
      <c r="Y140" s="8"/>
      <c r="AA140" s="4"/>
      <c r="AB140" s="5"/>
      <c r="AJ140" s="4">
        <f t="shared" si="14"/>
        <v>0</v>
      </c>
      <c r="AL140" s="23"/>
      <c r="AM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 /&gt;")&amp;"&lt;/span&gt;&lt;img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 /&gt;"&amp;SUBSTITUTE(H140,CHAR(10),"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 /&gt;"&amp;U140)&amp; "&lt;/td&gt;&lt;td headers='a.bonus'&gt;"&amp;T140&amp;IF(V140="","","&lt;br /&gt;"&amp;V140)&amp;"&lt;/td&gt;&lt;td headers='special'&gt;"&amp;X140&amp;IF(Z140="","","&lt;br /&gt;"&amp;Z140)&amp;"&lt;/td&gt;&lt;td headers='sp.bonus'&gt;"&amp;Y140&amp;IF(AA140="","","&lt;br /&gt;"&amp;AA140)&amp;"&lt;/td&gt;&lt;td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0" s="31" t="str">
        <f t="shared" si="15"/>
        <v>document.getElementById('m138').innerHTML = (b0*0);</v>
      </c>
      <c r="AO140" s="35" t="str">
        <f t="shared" si="16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/>
      </c>
    </row>
    <row r="141" spans="1:42" s="3" customFormat="1" ht="37.049999999999997" customHeight="1" x14ac:dyDescent="0.3">
      <c r="A141" s="3" t="s">
        <v>241</v>
      </c>
      <c r="C141" s="6" t="s">
        <v>242</v>
      </c>
      <c r="D141" s="3">
        <v>5</v>
      </c>
      <c r="F141" s="17" t="s">
        <v>491</v>
      </c>
      <c r="G141" s="8" t="s">
        <v>68</v>
      </c>
      <c r="H141" s="8"/>
      <c r="I141" s="4">
        <f t="shared" si="12"/>
        <v>80</v>
      </c>
      <c r="J141" s="2">
        <v>40</v>
      </c>
      <c r="K141" s="2">
        <v>20</v>
      </c>
      <c r="L141" s="2">
        <v>20</v>
      </c>
      <c r="M141" s="2">
        <f t="shared" si="17"/>
        <v>20</v>
      </c>
      <c r="N141" s="2"/>
      <c r="O141" s="2"/>
      <c r="P141" s="2"/>
      <c r="Q141" s="2"/>
      <c r="R141" s="7"/>
      <c r="W141" s="3">
        <f t="shared" si="13"/>
        <v>0</v>
      </c>
      <c r="Y141" s="8"/>
      <c r="AA141" s="4"/>
      <c r="AB141" s="5"/>
      <c r="AI141" s="3">
        <v>60</v>
      </c>
      <c r="AJ141" s="4">
        <f t="shared" si="14"/>
        <v>60</v>
      </c>
      <c r="AL141" s="23"/>
      <c r="AM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 /&gt;")&amp;"&lt;/span&gt;&lt;img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 /&gt;"&amp;SUBSTITUTE(H141,CHAR(10),"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 /&gt;"&amp;U141)&amp; "&lt;/td&gt;&lt;td headers='a.bonus'&gt;"&amp;T141&amp;IF(V141="","","&lt;br /&gt;"&amp;V141)&amp;"&lt;/td&gt;&lt;td headers='special'&gt;"&amp;X141&amp;IF(Z141="","","&lt;br /&gt;"&amp;Z141)&amp;"&lt;/td&gt;&lt;td headers='sp.bonus'&gt;"&amp;Y141&amp;IF(AA141="","","&lt;br /&gt;"&amp;AA141)&amp;"&lt;/td&gt;&lt;td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id='m139'&gt;80&lt;/td&gt;&lt;td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41" s="31" t="str">
        <f t="shared" si="15"/>
        <v>document.getElementById('m139').innerHTML = (b0*20+b1*20+b2*20) + (s0*60+s7*60);</v>
      </c>
      <c r="AO141" s="35" t="str">
        <f t="shared" si="16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/>
      </c>
    </row>
    <row r="142" spans="1:42" s="3" customFormat="1" ht="37.049999999999997" customHeight="1" x14ac:dyDescent="0.3">
      <c r="A142" s="3" t="s">
        <v>243</v>
      </c>
      <c r="C142" s="6" t="s">
        <v>244</v>
      </c>
      <c r="D142" s="3">
        <v>5</v>
      </c>
      <c r="F142" s="17" t="s">
        <v>491</v>
      </c>
      <c r="G142" s="8"/>
      <c r="H142" s="8"/>
      <c r="I142" s="4">
        <f t="shared" si="12"/>
        <v>0</v>
      </c>
      <c r="J142" s="2"/>
      <c r="K142" s="2"/>
      <c r="L142" s="2"/>
      <c r="M142" s="2">
        <f t="shared" si="17"/>
        <v>0</v>
      </c>
      <c r="N142" s="2"/>
      <c r="O142" s="2"/>
      <c r="P142" s="2"/>
      <c r="Q142" s="2"/>
      <c r="R142" s="7"/>
      <c r="W142" s="3">
        <f t="shared" si="13"/>
        <v>0</v>
      </c>
      <c r="Y142" s="8"/>
      <c r="AA142" s="4"/>
      <c r="AB142" s="5"/>
      <c r="AJ142" s="4">
        <f t="shared" si="14"/>
        <v>0</v>
      </c>
      <c r="AL142" s="23"/>
      <c r="AM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 /&gt;")&amp;"&lt;/span&gt;&lt;img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 /&gt;"&amp;SUBSTITUTE(H142,CHAR(10),"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 /&gt;"&amp;U142)&amp; "&lt;/td&gt;&lt;td headers='a.bonus'&gt;"&amp;T142&amp;IF(V142="","","&lt;br /&gt;"&amp;V142)&amp;"&lt;/td&gt;&lt;td headers='special'&gt;"&amp;X142&amp;IF(Z142="","","&lt;br /&gt;"&amp;Z142)&amp;"&lt;/td&gt;&lt;td headers='sp.bonus'&gt;"&amp;Y142&amp;IF(AA142="","","&lt;br /&gt;"&amp;AA142)&amp;"&lt;/td&gt;&lt;td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2" s="31" t="str">
        <f t="shared" si="15"/>
        <v>document.getElementById('m140').innerHTML = (b0*0);</v>
      </c>
      <c r="AO142" s="35" t="str">
        <f t="shared" si="16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/>
      </c>
    </row>
    <row r="143" spans="1:42" s="3" customFormat="1" ht="37.049999999999997" customHeight="1" x14ac:dyDescent="0.3">
      <c r="A143" s="3" t="s">
        <v>531</v>
      </c>
      <c r="C143" s="6" t="s">
        <v>534</v>
      </c>
      <c r="D143" s="3">
        <v>5</v>
      </c>
      <c r="E143" s="3" t="s">
        <v>39</v>
      </c>
      <c r="F143" s="15" t="s">
        <v>36</v>
      </c>
      <c r="G143" s="8" t="s">
        <v>175</v>
      </c>
      <c r="H143" s="8"/>
      <c r="I143" s="4">
        <f t="shared" si="12"/>
        <v>50</v>
      </c>
      <c r="J143" s="2">
        <v>60</v>
      </c>
      <c r="K143" s="2">
        <v>20</v>
      </c>
      <c r="L143" s="2">
        <v>20</v>
      </c>
      <c r="M143" s="2">
        <f t="shared" si="17"/>
        <v>20</v>
      </c>
      <c r="N143" s="2"/>
      <c r="O143" s="2"/>
      <c r="P143" s="2"/>
      <c r="Q143" s="2"/>
      <c r="R143" s="7"/>
      <c r="W143" s="3">
        <f t="shared" si="13"/>
        <v>0</v>
      </c>
      <c r="Y143" s="8"/>
      <c r="AA143" s="4"/>
      <c r="AB143" s="5"/>
      <c r="AH143" s="3">
        <v>30</v>
      </c>
      <c r="AI143" s="3">
        <v>30</v>
      </c>
      <c r="AJ143" s="4">
        <f t="shared" si="14"/>
        <v>30</v>
      </c>
      <c r="AL143" s="23"/>
      <c r="AM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 /&gt;")&amp;"&lt;/span&gt;&lt;img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 /&gt;"&amp;SUBSTITUTE(H143,CHAR(10),"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 /&gt;"&amp;U143)&amp; "&lt;/td&gt;&lt;td headers='a.bonus'&gt;"&amp;T143&amp;IF(V143="","","&lt;br /&gt;"&amp;V143)&amp;"&lt;/td&gt;&lt;td headers='special'&gt;"&amp;X143&amp;IF(Z143="","","&lt;br /&gt;"&amp;Z143)&amp;"&lt;/td&gt;&lt;td headers='sp.bonus'&gt;"&amp;Y143&amp;IF(AA143="","","&lt;br /&gt;"&amp;AA143)&amp;"&lt;/td&gt;&lt;td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id='m141'&gt;50&lt;/td&gt;&lt;td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43" s="31" t="str">
        <f t="shared" si="15"/>
        <v>document.getElementById('m141').innerHTML = (b0*20+b1*20+b2*20) + (s0*30+s6*30+s7*30);</v>
      </c>
      <c r="AO143" s="35" t="str">
        <f t="shared" si="16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/>
      </c>
    </row>
    <row r="144" spans="1:42" s="3" customFormat="1" ht="37.049999999999997" customHeight="1" x14ac:dyDescent="0.3">
      <c r="A144" s="3" t="s">
        <v>245</v>
      </c>
      <c r="C144" s="6" t="s">
        <v>246</v>
      </c>
      <c r="D144" s="3">
        <v>4</v>
      </c>
      <c r="F144" s="15" t="s">
        <v>36</v>
      </c>
      <c r="G144" s="8"/>
      <c r="H144" s="8"/>
      <c r="I144" s="4">
        <f t="shared" si="12"/>
        <v>0</v>
      </c>
      <c r="J144" s="2"/>
      <c r="K144" s="2"/>
      <c r="L144" s="2"/>
      <c r="M144" s="2">
        <f t="shared" si="17"/>
        <v>0</v>
      </c>
      <c r="N144" s="2"/>
      <c r="O144" s="2"/>
      <c r="P144" s="2"/>
      <c r="Q144" s="2"/>
      <c r="R144" s="7"/>
      <c r="W144" s="3">
        <f t="shared" si="13"/>
        <v>0</v>
      </c>
      <c r="Y144" s="8"/>
      <c r="AA144" s="4"/>
      <c r="AB144" s="5"/>
      <c r="AJ144" s="4">
        <f t="shared" si="14"/>
        <v>0</v>
      </c>
      <c r="AL144" s="23"/>
      <c r="AM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 /&gt;")&amp;"&lt;/span&gt;&lt;img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 /&gt;"&amp;SUBSTITUTE(H144,CHAR(10),"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 /&gt;"&amp;U144)&amp; "&lt;/td&gt;&lt;td headers='a.bonus'&gt;"&amp;T144&amp;IF(V144="","","&lt;br /&gt;"&amp;V144)&amp;"&lt;/td&gt;&lt;td headers='special'&gt;"&amp;X144&amp;IF(Z144="","","&lt;br /&gt;"&amp;Z144)&amp;"&lt;/td&gt;&lt;td headers='sp.bonus'&gt;"&amp;Y144&amp;IF(AA144="","","&lt;br /&gt;"&amp;AA144)&amp;"&lt;/td&gt;&lt;td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4" s="31" t="str">
        <f t="shared" si="15"/>
        <v>document.getElementById('m142').innerHTML = (b0*0);</v>
      </c>
      <c r="AO144" s="35" t="str">
        <f t="shared" si="16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/>
      </c>
    </row>
    <row r="145" spans="1:42" s="3" customFormat="1" ht="37.049999999999997" customHeight="1" x14ac:dyDescent="0.3">
      <c r="A145" s="3" t="s">
        <v>247</v>
      </c>
      <c r="C145" s="6" t="s">
        <v>248</v>
      </c>
      <c r="D145" s="3">
        <v>5</v>
      </c>
      <c r="E145" s="3" t="s">
        <v>39</v>
      </c>
      <c r="F145" s="15" t="s">
        <v>36</v>
      </c>
      <c r="G145" s="8" t="s">
        <v>249</v>
      </c>
      <c r="H145" s="8"/>
      <c r="I145" s="4">
        <f t="shared" si="12"/>
        <v>90</v>
      </c>
      <c r="J145" s="2">
        <v>30</v>
      </c>
      <c r="K145" s="2">
        <v>20</v>
      </c>
      <c r="L145" s="2"/>
      <c r="M145" s="2">
        <f t="shared" si="17"/>
        <v>20</v>
      </c>
      <c r="N145" s="2"/>
      <c r="O145" s="2"/>
      <c r="P145" s="2"/>
      <c r="Q145" s="2"/>
      <c r="R145" s="7"/>
      <c r="W145" s="3">
        <f t="shared" si="13"/>
        <v>0</v>
      </c>
      <c r="X145" s="3" t="s">
        <v>24</v>
      </c>
      <c r="Y145" s="8">
        <v>50</v>
      </c>
      <c r="AA145" s="4"/>
      <c r="AB145" s="5"/>
      <c r="AC145" s="3">
        <v>20</v>
      </c>
      <c r="AD145" s="3">
        <v>20</v>
      </c>
      <c r="AH145" s="3">
        <v>20</v>
      </c>
      <c r="AJ145" s="4">
        <f t="shared" si="14"/>
        <v>20</v>
      </c>
      <c r="AL145" s="23"/>
      <c r="AM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 /&gt;")&amp;"&lt;/span&gt;&lt;img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 /&gt;"&amp;SUBSTITUTE(H145,CHAR(10),"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 /&gt;"&amp;U145)&amp; "&lt;/td&gt;&lt;td headers='a.bonus'&gt;"&amp;T145&amp;IF(V145="","","&lt;br /&gt;"&amp;V145)&amp;"&lt;/td&gt;&lt;td headers='special'&gt;"&amp;X145&amp;IF(Z145="","","&lt;br /&gt;"&amp;Z145)&amp;"&lt;/td&gt;&lt;td headers='sp.bonus'&gt;"&amp;Y145&amp;IF(AA145="","","&lt;br /&gt;"&amp;AA145)&amp;"&lt;/td&gt;&lt;td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id='m143'&gt;90&lt;/td&gt;&lt;td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45" s="31" t="str">
        <f t="shared" si="15"/>
        <v>document.getElementById('m143').innerHTML = (b0*20+b1*20) + (s0*20+s1*20+s2*20+s6*20)+ (e14*50);</v>
      </c>
      <c r="AO145" s="35" t="str">
        <f t="shared" si="16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>e14*50</v>
      </c>
    </row>
    <row r="146" spans="1:42" s="3" customFormat="1" ht="37.049999999999997" customHeight="1" x14ac:dyDescent="0.3">
      <c r="A146" s="3" t="s">
        <v>250</v>
      </c>
      <c r="C146" s="6" t="s">
        <v>251</v>
      </c>
      <c r="D146" s="3">
        <v>5</v>
      </c>
      <c r="E146" s="3" t="s">
        <v>35</v>
      </c>
      <c r="F146" s="15" t="s">
        <v>36</v>
      </c>
      <c r="G146" s="8" t="s">
        <v>249</v>
      </c>
      <c r="H146" s="8"/>
      <c r="I146" s="4">
        <f t="shared" si="12"/>
        <v>50</v>
      </c>
      <c r="J146" s="2">
        <v>30</v>
      </c>
      <c r="K146" s="2">
        <v>30</v>
      </c>
      <c r="L146" s="2"/>
      <c r="M146" s="2">
        <f t="shared" si="17"/>
        <v>30</v>
      </c>
      <c r="N146" s="2"/>
      <c r="O146" s="2"/>
      <c r="P146" s="2"/>
      <c r="Q146" s="2"/>
      <c r="R146" s="7"/>
      <c r="W146" s="3">
        <f t="shared" si="13"/>
        <v>0</v>
      </c>
      <c r="Y146" s="8"/>
      <c r="AA146" s="4"/>
      <c r="AB146" s="5"/>
      <c r="AG146" s="3">
        <v>10</v>
      </c>
      <c r="AI146" s="3">
        <v>20</v>
      </c>
      <c r="AJ146" s="4">
        <f t="shared" si="14"/>
        <v>20</v>
      </c>
      <c r="AL146" s="23"/>
      <c r="AM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 /&gt;")&amp;"&lt;/span&gt;&lt;img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 /&gt;"&amp;SUBSTITUTE(H146,CHAR(10),"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 /&gt;"&amp;U146)&amp; "&lt;/td&gt;&lt;td headers='a.bonus'&gt;"&amp;T146&amp;IF(V146="","","&lt;br /&gt;"&amp;V146)&amp;"&lt;/td&gt;&lt;td headers='special'&gt;"&amp;X146&amp;IF(Z146="","","&lt;br /&gt;"&amp;Z146)&amp;"&lt;/td&gt;&lt;td headers='sp.bonus'&gt;"&amp;Y146&amp;IF(AA146="","","&lt;br /&gt;"&amp;AA146)&amp;"&lt;/td&gt;&lt;td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id='m144'&gt;50&lt;/td&gt;&lt;td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46" s="31" t="str">
        <f t="shared" si="15"/>
        <v>document.getElementById('m144').innerHTML = (b0*30+b1*30) + (s0*20+s5*10+s7*20);</v>
      </c>
      <c r="AO146" s="35" t="str">
        <f t="shared" si="16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/>
      </c>
    </row>
    <row r="147" spans="1:42" s="3" customFormat="1" ht="37.049999999999997" customHeight="1" x14ac:dyDescent="0.3">
      <c r="A147" s="3" t="s">
        <v>591</v>
      </c>
      <c r="C147" s="6" t="s">
        <v>592</v>
      </c>
      <c r="D147" s="3">
        <v>5</v>
      </c>
      <c r="E147" s="3" t="s">
        <v>39</v>
      </c>
      <c r="F147" s="15" t="s">
        <v>36</v>
      </c>
      <c r="G147" s="8" t="s">
        <v>249</v>
      </c>
      <c r="H147" s="8"/>
      <c r="I147" s="4">
        <f t="shared" si="12"/>
        <v>50</v>
      </c>
      <c r="J147" s="2">
        <v>40</v>
      </c>
      <c r="K147" s="2">
        <v>20</v>
      </c>
      <c r="L147" s="2">
        <v>20</v>
      </c>
      <c r="M147" s="2">
        <f t="shared" si="17"/>
        <v>20</v>
      </c>
      <c r="N147" s="2"/>
      <c r="O147" s="2"/>
      <c r="P147" s="2"/>
      <c r="Q147" s="2"/>
      <c r="R147" s="7"/>
      <c r="W147" s="3">
        <f t="shared" si="13"/>
        <v>0</v>
      </c>
      <c r="Y147" s="8"/>
      <c r="AA147" s="4"/>
      <c r="AB147" s="5" t="s">
        <v>481</v>
      </c>
      <c r="AE147" s="3">
        <v>30</v>
      </c>
      <c r="AG147" s="3">
        <v>30</v>
      </c>
      <c r="AJ147" s="4">
        <f t="shared" si="14"/>
        <v>30</v>
      </c>
      <c r="AL147" s="23"/>
      <c r="AM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 /&gt;")&amp;"&lt;/span&gt;&lt;img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 /&gt;"&amp;SUBSTITUTE(H147,CHAR(10),"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 /&gt;"&amp;U147)&amp; "&lt;/td&gt;&lt;td headers='a.bonus'&gt;"&amp;T147&amp;IF(V147="","","&lt;br /&gt;"&amp;V147)&amp;"&lt;/td&gt;&lt;td headers='special'&gt;"&amp;X147&amp;IF(Z147="","","&lt;br /&gt;"&amp;Z147)&amp;"&lt;/td&gt;&lt;td headers='sp.bonus'&gt;"&amp;Y147&amp;IF(AA147="","","&lt;br /&gt;"&amp;AA147)&amp;"&lt;/td&gt;&lt;td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id='m145'&gt;50&lt;/td&gt;&lt;td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47" s="31" t="str">
        <f t="shared" si="15"/>
        <v>document.getElementById('m145').innerHTML = (b0*20+b1*20+b2*20) + (s0*30+s3*30+s5*30);</v>
      </c>
      <c r="AO147" s="35" t="str">
        <f t="shared" si="16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/>
      </c>
    </row>
    <row r="148" spans="1:42" s="3" customFormat="1" ht="37.049999999999997" customHeight="1" x14ac:dyDescent="0.3">
      <c r="A148" s="3" t="s">
        <v>502</v>
      </c>
      <c r="C148" s="6" t="s">
        <v>503</v>
      </c>
      <c r="D148" s="3">
        <v>5</v>
      </c>
      <c r="E148" s="3" t="s">
        <v>39</v>
      </c>
      <c r="F148" s="15" t="s">
        <v>36</v>
      </c>
      <c r="G148" s="8" t="s">
        <v>249</v>
      </c>
      <c r="H148" s="8"/>
      <c r="I148" s="4">
        <f t="shared" si="12"/>
        <v>90</v>
      </c>
      <c r="J148" s="2"/>
      <c r="K148" s="2">
        <v>60</v>
      </c>
      <c r="L148" s="2"/>
      <c r="M148" s="2">
        <f t="shared" si="17"/>
        <v>60</v>
      </c>
      <c r="N148" s="2"/>
      <c r="O148" s="2"/>
      <c r="P148" s="2"/>
      <c r="Q148" s="2"/>
      <c r="R148" s="7"/>
      <c r="W148" s="3">
        <f t="shared" si="13"/>
        <v>0</v>
      </c>
      <c r="Y148" s="8"/>
      <c r="AA148" s="4"/>
      <c r="AB148" s="5" t="s">
        <v>504</v>
      </c>
      <c r="AC148" s="3">
        <v>30</v>
      </c>
      <c r="AH148" s="3">
        <v>30</v>
      </c>
      <c r="AJ148" s="4">
        <f t="shared" si="14"/>
        <v>30</v>
      </c>
      <c r="AL148" s="23"/>
      <c r="AM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 /&gt;")&amp;"&lt;/span&gt;&lt;img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 /&gt;"&amp;SUBSTITUTE(H148,CHAR(10),"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 /&gt;"&amp;U148)&amp; "&lt;/td&gt;&lt;td headers='a.bonus'&gt;"&amp;T148&amp;IF(V148="","","&lt;br /&gt;"&amp;V148)&amp;"&lt;/td&gt;&lt;td headers='special'&gt;"&amp;X148&amp;IF(Z148="","","&lt;br /&gt;"&amp;Z148)&amp;"&lt;/td&gt;&lt;td headers='sp.bonus'&gt;"&amp;Y148&amp;IF(AA148="","","&lt;br /&gt;"&amp;AA148)&amp;"&lt;/td&gt;&lt;td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id='m146'&gt;90&lt;/td&gt;&lt;td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48" s="31" t="str">
        <f t="shared" si="15"/>
        <v>document.getElementById('m146').innerHTML = (b0*60+b1*60) + (s0*30+s1*30+s6*30);</v>
      </c>
      <c r="AO148" s="35" t="str">
        <f t="shared" si="16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/>
      </c>
    </row>
    <row r="149" spans="1:42" s="3" customFormat="1" ht="37.049999999999997" customHeight="1" x14ac:dyDescent="0.3">
      <c r="A149" s="3" t="s">
        <v>252</v>
      </c>
      <c r="C149" s="6" t="s">
        <v>253</v>
      </c>
      <c r="D149" s="3">
        <v>5</v>
      </c>
      <c r="E149" s="3" t="s">
        <v>39</v>
      </c>
      <c r="F149" s="15" t="s">
        <v>36</v>
      </c>
      <c r="G149" s="8" t="s">
        <v>249</v>
      </c>
      <c r="H149" s="8"/>
      <c r="I149" s="4">
        <f t="shared" si="12"/>
        <v>60</v>
      </c>
      <c r="J149" s="2">
        <v>40</v>
      </c>
      <c r="K149" s="2">
        <v>30</v>
      </c>
      <c r="L149" s="2"/>
      <c r="M149" s="2">
        <f t="shared" si="17"/>
        <v>30</v>
      </c>
      <c r="N149" s="2"/>
      <c r="O149" s="2"/>
      <c r="P149" s="2">
        <v>20</v>
      </c>
      <c r="Q149" s="2">
        <v>10</v>
      </c>
      <c r="R149" s="7"/>
      <c r="W149" s="3">
        <f t="shared" si="13"/>
        <v>0</v>
      </c>
      <c r="Y149" s="8"/>
      <c r="AA149" s="4"/>
      <c r="AB149" s="5"/>
      <c r="AE149" s="3">
        <v>30</v>
      </c>
      <c r="AH149" s="3">
        <v>30</v>
      </c>
      <c r="AJ149" s="4">
        <f t="shared" si="14"/>
        <v>30</v>
      </c>
      <c r="AL149" s="23"/>
      <c r="AM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 /&gt;")&amp;"&lt;/span&gt;&lt;img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 /&gt;"&amp;SUBSTITUTE(H149,CHAR(10),"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 /&gt;"&amp;U149)&amp; "&lt;/td&gt;&lt;td headers='a.bonus'&gt;"&amp;T149&amp;IF(V149="","","&lt;br /&gt;"&amp;V149)&amp;"&lt;/td&gt;&lt;td headers='special'&gt;"&amp;X149&amp;IF(Z149="","","&lt;br /&gt;"&amp;Z149)&amp;"&lt;/td&gt;&lt;td headers='sp.bonus'&gt;"&amp;Y149&amp;IF(AA149="","","&lt;br /&gt;"&amp;AA149)&amp;"&lt;/td&gt;&lt;td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id='m147'&gt;60&lt;/td&gt;&lt;td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49" s="31" t="str">
        <f t="shared" si="15"/>
        <v>document.getElementById('m147').innerHTML = (b0*30+b1*30) + (s0*30+s3*30+s6*30);</v>
      </c>
      <c r="AO149" s="35" t="str">
        <f t="shared" si="16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/>
      </c>
    </row>
    <row r="150" spans="1:42" s="3" customFormat="1" ht="37.049999999999997" customHeight="1" x14ac:dyDescent="0.3">
      <c r="A150" s="3" t="s">
        <v>254</v>
      </c>
      <c r="C150" s="6" t="s">
        <v>255</v>
      </c>
      <c r="D150" s="3">
        <v>5</v>
      </c>
      <c r="E150" s="3" t="s">
        <v>39</v>
      </c>
      <c r="F150" s="15" t="s">
        <v>36</v>
      </c>
      <c r="G150" s="8" t="s">
        <v>249</v>
      </c>
      <c r="H150" s="8"/>
      <c r="I150" s="4">
        <f t="shared" si="12"/>
        <v>110</v>
      </c>
      <c r="J150" s="2">
        <v>20</v>
      </c>
      <c r="K150" s="2">
        <v>50</v>
      </c>
      <c r="L150" s="2"/>
      <c r="M150" s="2">
        <f t="shared" si="17"/>
        <v>50</v>
      </c>
      <c r="N150" s="2"/>
      <c r="O150" s="2"/>
      <c r="P150" s="2"/>
      <c r="Q150" s="2"/>
      <c r="R150" s="7"/>
      <c r="W150" s="3">
        <f t="shared" si="13"/>
        <v>0</v>
      </c>
      <c r="X150" s="3" t="s">
        <v>24</v>
      </c>
      <c r="Y150" s="8">
        <v>30</v>
      </c>
      <c r="AA150" s="4"/>
      <c r="AB150" s="5"/>
      <c r="AF150" s="3">
        <v>20</v>
      </c>
      <c r="AG150" s="3">
        <v>30</v>
      </c>
      <c r="AI150" s="3">
        <v>10</v>
      </c>
      <c r="AJ150" s="4">
        <f t="shared" si="14"/>
        <v>30</v>
      </c>
      <c r="AL150" s="23"/>
      <c r="AM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 /&gt;")&amp;"&lt;/span&gt;&lt;img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 /&gt;"&amp;SUBSTITUTE(H150,CHAR(10),"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 /&gt;"&amp;U150)&amp; "&lt;/td&gt;&lt;td headers='a.bonus'&gt;"&amp;T150&amp;IF(V150="","","&lt;br /&gt;"&amp;V150)&amp;"&lt;/td&gt;&lt;td headers='special'&gt;"&amp;X150&amp;IF(Z150="","","&lt;br /&gt;"&amp;Z150)&amp;"&lt;/td&gt;&lt;td headers='sp.bonus'&gt;"&amp;Y150&amp;IF(AA150="","","&lt;br /&gt;"&amp;AA150)&amp;"&lt;/td&gt;&lt;td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id='m148'&gt;110&lt;/td&gt;&lt;td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50" s="31" t="str">
        <f t="shared" si="15"/>
        <v>document.getElementById('m148').innerHTML = (b0*50+b1*50) + (s0*30+s4*20+s5*30+s7*10)+ (e14*30);</v>
      </c>
      <c r="AO150" s="35" t="str">
        <f t="shared" si="16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>e14*30</v>
      </c>
    </row>
    <row r="151" spans="1:42" s="3" customFormat="1" ht="37.049999999999997" customHeight="1" x14ac:dyDescent="0.3">
      <c r="A151" s="3" t="s">
        <v>505</v>
      </c>
      <c r="C151" s="6" t="s">
        <v>508</v>
      </c>
      <c r="D151" s="3">
        <v>5</v>
      </c>
      <c r="E151" s="3" t="s">
        <v>39</v>
      </c>
      <c r="F151" s="15" t="s">
        <v>36</v>
      </c>
      <c r="G151" s="8" t="s">
        <v>249</v>
      </c>
      <c r="H151" s="8"/>
      <c r="I151" s="4">
        <f t="shared" si="12"/>
        <v>30</v>
      </c>
      <c r="J151" s="2">
        <v>70</v>
      </c>
      <c r="K151" s="2"/>
      <c r="L151" s="2"/>
      <c r="M151" s="2">
        <f t="shared" si="17"/>
        <v>0</v>
      </c>
      <c r="N151" s="2"/>
      <c r="O151" s="2"/>
      <c r="P151" s="2"/>
      <c r="Q151" s="2">
        <v>10</v>
      </c>
      <c r="R151" s="7"/>
      <c r="W151" s="3">
        <f t="shared" si="13"/>
        <v>0</v>
      </c>
      <c r="Y151" s="8"/>
      <c r="AA151" s="4"/>
      <c r="AB151" s="5" t="s">
        <v>509</v>
      </c>
      <c r="AG151" s="3">
        <v>30</v>
      </c>
      <c r="AI151" s="3">
        <v>30</v>
      </c>
      <c r="AJ151" s="4">
        <f t="shared" si="14"/>
        <v>30</v>
      </c>
      <c r="AL151" s="23"/>
      <c r="AM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 /&gt;")&amp;"&lt;/span&gt;&lt;img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 /&gt;"&amp;SUBSTITUTE(H151,CHAR(10),"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 /&gt;"&amp;U151)&amp; "&lt;/td&gt;&lt;td headers='a.bonus'&gt;"&amp;T151&amp;IF(V151="","","&lt;br /&gt;"&amp;V151)&amp;"&lt;/td&gt;&lt;td headers='special'&gt;"&amp;X151&amp;IF(Z151="","","&lt;br /&gt;"&amp;Z151)&amp;"&lt;/td&gt;&lt;td headers='sp.bonus'&gt;"&amp;Y151&amp;IF(AA151="","","&lt;br /&gt;"&amp;AA151)&amp;"&lt;/td&gt;&lt;td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id='m149'&gt;30&lt;/td&gt;&lt;td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51" s="31" t="str">
        <f t="shared" si="15"/>
        <v>document.getElementById('m149').innerHTML = (b0*0) + (s0*30+s5*30+s7*30);</v>
      </c>
      <c r="AO151" s="35" t="str">
        <f t="shared" si="16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/>
      </c>
    </row>
    <row r="152" spans="1:42" s="3" customFormat="1" ht="37.049999999999997" customHeight="1" x14ac:dyDescent="0.3">
      <c r="A152" s="3" t="s">
        <v>256</v>
      </c>
      <c r="C152" s="6" t="s">
        <v>257</v>
      </c>
      <c r="D152" s="3">
        <v>5</v>
      </c>
      <c r="E152" s="3" t="s">
        <v>39</v>
      </c>
      <c r="F152" s="15" t="s">
        <v>36</v>
      </c>
      <c r="G152" s="8" t="s">
        <v>249</v>
      </c>
      <c r="H152" s="8"/>
      <c r="I152" s="4">
        <f t="shared" ref="I152:I215" si="18">SUMPRODUCT(J$1:AJ$1,J152:AJ152)</f>
        <v>100</v>
      </c>
      <c r="J152" s="2">
        <v>40</v>
      </c>
      <c r="K152" s="2"/>
      <c r="L152" s="2"/>
      <c r="M152" s="2">
        <f t="shared" si="17"/>
        <v>0</v>
      </c>
      <c r="N152" s="2"/>
      <c r="O152" s="2"/>
      <c r="P152" s="2"/>
      <c r="Q152" s="2"/>
      <c r="R152" s="7"/>
      <c r="S152" s="5" t="s">
        <v>17</v>
      </c>
      <c r="T152" s="3">
        <v>40</v>
      </c>
      <c r="U152" s="5"/>
      <c r="W152" s="3">
        <f t="shared" si="13"/>
        <v>40</v>
      </c>
      <c r="Y152" s="8"/>
      <c r="AA152" s="4"/>
      <c r="AB152" s="5" t="s">
        <v>624</v>
      </c>
      <c r="AI152" s="3">
        <v>60</v>
      </c>
      <c r="AJ152" s="4">
        <f t="shared" si="14"/>
        <v>60</v>
      </c>
      <c r="AL152" s="23"/>
      <c r="AM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 /&gt;")&amp;"&lt;/span&gt;&lt;img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 /&gt;"&amp;SUBSTITUTE(H152,CHAR(10),"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 /&gt;"&amp;U152)&amp; "&lt;/td&gt;&lt;td headers='a.bonus'&gt;"&amp;T152&amp;IF(V152="","","&lt;br /&gt;"&amp;V152)&amp;"&lt;/td&gt;&lt;td headers='special'&gt;"&amp;X152&amp;IF(Z152="","","&lt;br /&gt;"&amp;Z152)&amp;"&lt;/td&gt;&lt;td headers='sp.bonus'&gt;"&amp;Y152&amp;IF(AA152="","","&lt;br /&gt;"&amp;AA152)&amp;"&lt;/td&gt;&lt;td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id='m150'&gt;100&lt;/td&gt;&lt;td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52" s="31" t="str">
        <f t="shared" si="15"/>
        <v>document.getElementById('m150').innerHTML = (b0*0) + (s0*60+s7*60)+ (e04*40);</v>
      </c>
      <c r="AO152" s="35" t="str">
        <f t="shared" si="16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>e04*40</v>
      </c>
    </row>
    <row r="153" spans="1:42" s="3" customFormat="1" ht="37.049999999999997" customHeight="1" x14ac:dyDescent="0.3">
      <c r="A153" s="3" t="s">
        <v>677</v>
      </c>
      <c r="C153" s="6" t="s">
        <v>680</v>
      </c>
      <c r="D153" s="3">
        <v>5</v>
      </c>
      <c r="E153" s="3" t="s">
        <v>35</v>
      </c>
      <c r="F153" s="15" t="s">
        <v>36</v>
      </c>
      <c r="G153" s="8" t="s">
        <v>679</v>
      </c>
      <c r="H153" s="8"/>
      <c r="I153" s="4">
        <f t="shared" si="18"/>
        <v>30</v>
      </c>
      <c r="J153" s="2">
        <v>60</v>
      </c>
      <c r="K153" s="2"/>
      <c r="L153" s="2"/>
      <c r="M153" s="2">
        <f t="shared" si="17"/>
        <v>0</v>
      </c>
      <c r="N153" s="2"/>
      <c r="O153" s="2"/>
      <c r="P153" s="2"/>
      <c r="Q153" s="2"/>
      <c r="R153" s="7"/>
      <c r="S153" s="5"/>
      <c r="U153" s="5"/>
      <c r="W153" s="3">
        <f t="shared" si="13"/>
        <v>0</v>
      </c>
      <c r="Y153" s="8"/>
      <c r="AA153" s="4"/>
      <c r="AB153" s="5"/>
      <c r="AC153" s="3">
        <v>30</v>
      </c>
      <c r="AJ153" s="4">
        <f t="shared" si="14"/>
        <v>30</v>
      </c>
      <c r="AL153" s="23"/>
      <c r="AM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 /&gt;")&amp;"&lt;/span&gt;&lt;img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 /&gt;"&amp;SUBSTITUTE(H153,CHAR(10),"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 /&gt;"&amp;U153)&amp; "&lt;/td&gt;&lt;td headers='a.bonus'&gt;"&amp;T153&amp;IF(V153="","","&lt;br /&gt;"&amp;V153)&amp;"&lt;/td&gt;&lt;td headers='special'&gt;"&amp;X153&amp;IF(Z153="","","&lt;br /&gt;"&amp;Z153)&amp;"&lt;/td&gt;&lt;td headers='sp.bonus'&gt;"&amp;Y153&amp;IF(AA153="","","&lt;br /&gt;"&amp;AA153)&amp;"&lt;/td&gt;&lt;td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53" s="31" t="str">
        <f t="shared" si="15"/>
        <v>document.getElementById('m151').innerHTML = (b0*0) + (s0*30+s1*30);</v>
      </c>
      <c r="AO153" s="35" t="str">
        <f t="shared" si="16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/>
      </c>
    </row>
    <row r="154" spans="1:42" s="3" customFormat="1" ht="37.049999999999997" customHeight="1" x14ac:dyDescent="0.3">
      <c r="A154" s="3" t="s">
        <v>678</v>
      </c>
      <c r="C154" s="6" t="s">
        <v>681</v>
      </c>
      <c r="D154" s="3">
        <v>5</v>
      </c>
      <c r="E154" s="3" t="s">
        <v>39</v>
      </c>
      <c r="F154" s="15" t="s">
        <v>36</v>
      </c>
      <c r="G154" s="8" t="s">
        <v>679</v>
      </c>
      <c r="H154" s="8"/>
      <c r="I154" s="4">
        <f t="shared" si="18"/>
        <v>90</v>
      </c>
      <c r="J154" s="2">
        <v>40</v>
      </c>
      <c r="K154" s="2">
        <v>30</v>
      </c>
      <c r="L154" s="2">
        <v>30</v>
      </c>
      <c r="M154" s="2">
        <f t="shared" si="17"/>
        <v>30</v>
      </c>
      <c r="N154" s="2"/>
      <c r="O154" s="2"/>
      <c r="P154" s="2"/>
      <c r="Q154" s="2"/>
      <c r="R154" s="7"/>
      <c r="S154" s="5"/>
      <c r="U154" s="5"/>
      <c r="W154" s="3">
        <f t="shared" si="13"/>
        <v>0</v>
      </c>
      <c r="Y154" s="8"/>
      <c r="AA154" s="4"/>
      <c r="AB154" s="5"/>
      <c r="AC154" s="3">
        <v>60</v>
      </c>
      <c r="AJ154" s="4">
        <f t="shared" si="14"/>
        <v>60</v>
      </c>
      <c r="AL154" s="23"/>
      <c r="AM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 /&gt;")&amp;"&lt;/span&gt;&lt;img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 /&gt;"&amp;SUBSTITUTE(H154,CHAR(10),"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 /&gt;"&amp;U154)&amp; "&lt;/td&gt;&lt;td headers='a.bonus'&gt;"&amp;T154&amp;IF(V154="","","&lt;br /&gt;"&amp;V154)&amp;"&lt;/td&gt;&lt;td headers='special'&gt;"&amp;X154&amp;IF(Z154="","","&lt;br /&gt;"&amp;Z154)&amp;"&lt;/td&gt;&lt;td headers='sp.bonus'&gt;"&amp;Y154&amp;IF(AA154="","","&lt;br /&gt;"&amp;AA154)&amp;"&lt;/td&gt;&lt;td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id='m152'&gt;90&lt;/td&gt;&lt;td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54" s="31" t="str">
        <f t="shared" si="15"/>
        <v>document.getElementById('m152').innerHTML = (b0*30+b1*30+b2*30) + (s0*60+s1*60);</v>
      </c>
      <c r="AO154" s="35" t="str">
        <f t="shared" si="16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/>
      </c>
    </row>
    <row r="155" spans="1:42" s="3" customFormat="1" ht="37.049999999999997" customHeight="1" x14ac:dyDescent="0.3">
      <c r="A155" s="3" t="s">
        <v>684</v>
      </c>
      <c r="C155" s="6" t="s">
        <v>696</v>
      </c>
      <c r="D155" s="3">
        <v>5</v>
      </c>
      <c r="E155" s="3" t="s">
        <v>39</v>
      </c>
      <c r="F155" s="15" t="s">
        <v>36</v>
      </c>
      <c r="G155" s="8" t="s">
        <v>679</v>
      </c>
      <c r="H155" s="8"/>
      <c r="I155" s="4">
        <f t="shared" si="18"/>
        <v>50</v>
      </c>
      <c r="J155" s="2">
        <v>60</v>
      </c>
      <c r="K155" s="2">
        <v>20</v>
      </c>
      <c r="L155" s="2">
        <v>20</v>
      </c>
      <c r="M155" s="2">
        <f t="shared" si="17"/>
        <v>20</v>
      </c>
      <c r="N155" s="2"/>
      <c r="O155" s="2"/>
      <c r="P155" s="2"/>
      <c r="Q155" s="2"/>
      <c r="R155" s="7"/>
      <c r="S155" s="5"/>
      <c r="U155" s="5"/>
      <c r="W155" s="3">
        <f t="shared" si="13"/>
        <v>0</v>
      </c>
      <c r="Y155" s="8"/>
      <c r="AA155" s="4"/>
      <c r="AB155" s="5"/>
      <c r="AC155" s="3">
        <v>30</v>
      </c>
      <c r="AF155" s="3">
        <v>30</v>
      </c>
      <c r="AJ155" s="4">
        <f t="shared" si="14"/>
        <v>30</v>
      </c>
      <c r="AL155" s="23"/>
      <c r="AM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 /&gt;")&amp;"&lt;/span&gt;&lt;img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 /&gt;"&amp;SUBSTITUTE(H155,CHAR(10),"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 /&gt;"&amp;U155)&amp; "&lt;/td&gt;&lt;td headers='a.bonus'&gt;"&amp;T155&amp;IF(V155="","","&lt;br /&gt;"&amp;V155)&amp;"&lt;/td&gt;&lt;td headers='special'&gt;"&amp;X155&amp;IF(Z155="","","&lt;br /&gt;"&amp;Z155)&amp;"&lt;/td&gt;&lt;td headers='sp.bonus'&gt;"&amp;Y155&amp;IF(AA155="","","&lt;br /&gt;"&amp;AA155)&amp;"&lt;/td&gt;&lt;td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id='m153'&gt;50&lt;/td&gt;&lt;td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55" s="31" t="str">
        <f t="shared" si="15"/>
        <v>document.getElementById('m153').innerHTML = (b0*20+b1*20+b2*20) + (s0*30+s1*30+s4*30);</v>
      </c>
      <c r="AO155" s="35" t="str">
        <f t="shared" si="16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049999999999997" customHeight="1" x14ac:dyDescent="0.3">
      <c r="A156" s="3" t="s">
        <v>258</v>
      </c>
      <c r="C156" s="6" t="s">
        <v>259</v>
      </c>
      <c r="D156" s="3">
        <v>5</v>
      </c>
      <c r="E156" s="3" t="s">
        <v>35</v>
      </c>
      <c r="F156" s="15" t="s">
        <v>36</v>
      </c>
      <c r="G156" s="8"/>
      <c r="H156" s="8"/>
      <c r="I156" s="4">
        <f t="shared" si="18"/>
        <v>0</v>
      </c>
      <c r="J156" s="2"/>
      <c r="K156" s="2"/>
      <c r="L156" s="2"/>
      <c r="M156" s="2">
        <f t="shared" si="17"/>
        <v>0</v>
      </c>
      <c r="N156" s="2"/>
      <c r="O156" s="2"/>
      <c r="P156" s="2"/>
      <c r="Q156" s="2"/>
      <c r="R156" s="7"/>
      <c r="W156" s="3">
        <f t="shared" si="13"/>
        <v>0</v>
      </c>
      <c r="Y156" s="8"/>
      <c r="AA156" s="4"/>
      <c r="AB156" s="5"/>
      <c r="AJ156" s="4">
        <f t="shared" si="14"/>
        <v>0</v>
      </c>
      <c r="AL156" s="23"/>
      <c r="AM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 /&gt;")&amp;"&lt;/span&gt;&lt;img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 /&gt;"&amp;SUBSTITUTE(H156,CHAR(10),"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 /&gt;"&amp;U156)&amp; "&lt;/td&gt;&lt;td headers='a.bonus'&gt;"&amp;T156&amp;IF(V156="","","&lt;br /&gt;"&amp;V156)&amp;"&lt;/td&gt;&lt;td headers='special'&gt;"&amp;X156&amp;IF(Z156="","","&lt;br /&gt;"&amp;Z156)&amp;"&lt;/td&gt;&lt;td headers='sp.bonus'&gt;"&amp;Y156&amp;IF(AA156="","","&lt;br /&gt;"&amp;AA156)&amp;"&lt;/td&gt;&lt;td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6" s="31" t="str">
        <f t="shared" si="15"/>
        <v>document.getElementById('m154').innerHTML = (b0*0);</v>
      </c>
      <c r="AO156" s="35" t="str">
        <f t="shared" si="16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/>
      </c>
    </row>
    <row r="157" spans="1:42" s="3" customFormat="1" ht="37.049999999999997" customHeight="1" x14ac:dyDescent="0.3">
      <c r="A157" s="3" t="s">
        <v>260</v>
      </c>
      <c r="C157" s="6" t="s">
        <v>261</v>
      </c>
      <c r="D157" s="3">
        <v>5</v>
      </c>
      <c r="E157" s="3" t="s">
        <v>39</v>
      </c>
      <c r="F157" s="15" t="s">
        <v>36</v>
      </c>
      <c r="G157" s="8" t="s">
        <v>249</v>
      </c>
      <c r="H157" s="8"/>
      <c r="I157" s="4">
        <f t="shared" si="18"/>
        <v>90</v>
      </c>
      <c r="J157" s="2"/>
      <c r="K157" s="2">
        <v>40</v>
      </c>
      <c r="L157" s="2"/>
      <c r="M157" s="2">
        <f t="shared" si="17"/>
        <v>40</v>
      </c>
      <c r="N157" s="2"/>
      <c r="O157" s="2"/>
      <c r="P157" s="2">
        <v>20</v>
      </c>
      <c r="Q157" s="2">
        <v>10</v>
      </c>
      <c r="R157" s="7"/>
      <c r="S157" s="3" t="s">
        <v>14</v>
      </c>
      <c r="T157" s="3">
        <v>20</v>
      </c>
      <c r="W157" s="3">
        <f t="shared" si="13"/>
        <v>20</v>
      </c>
      <c r="Y157" s="8"/>
      <c r="AA157" s="4"/>
      <c r="AB157" s="5" t="s">
        <v>625</v>
      </c>
      <c r="AE157" s="3">
        <v>30</v>
      </c>
      <c r="AG157" s="3">
        <v>30</v>
      </c>
      <c r="AJ157" s="4">
        <f t="shared" si="14"/>
        <v>30</v>
      </c>
      <c r="AL157" s="23"/>
      <c r="AM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 /&gt;")&amp;"&lt;/span&gt;&lt;img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 /&gt;"&amp;SUBSTITUTE(H157,CHAR(10),"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 /&gt;"&amp;U157)&amp; "&lt;/td&gt;&lt;td headers='a.bonus'&gt;"&amp;T157&amp;IF(V157="","","&lt;br /&gt;"&amp;V157)&amp;"&lt;/td&gt;&lt;td headers='special'&gt;"&amp;X157&amp;IF(Z157="","","&lt;br /&gt;"&amp;Z157)&amp;"&lt;/td&gt;&lt;td headers='sp.bonus'&gt;"&amp;Y157&amp;IF(AA157="","","&lt;br /&gt;"&amp;AA157)&amp;"&lt;/td&gt;&lt;td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id='m155'&gt;90&lt;/td&gt;&lt;td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57" s="31" t="str">
        <f t="shared" si="15"/>
        <v>document.getElementById('m155').innerHTML = (b0*40+b1*40) + (s0*30+s3*30+s5*30)+ (e01*20);</v>
      </c>
      <c r="AO157" s="35" t="str">
        <f t="shared" si="16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>e01*20</v>
      </c>
    </row>
    <row r="158" spans="1:42" s="3" customFormat="1" ht="37.049999999999997" customHeight="1" x14ac:dyDescent="0.3">
      <c r="A158" s="3" t="s">
        <v>506</v>
      </c>
      <c r="C158" s="6" t="s">
        <v>510</v>
      </c>
      <c r="D158" s="3">
        <v>5</v>
      </c>
      <c r="E158" s="3" t="s">
        <v>39</v>
      </c>
      <c r="F158" s="15" t="s">
        <v>36</v>
      </c>
      <c r="G158" s="8" t="s">
        <v>249</v>
      </c>
      <c r="H158" s="8"/>
      <c r="I158" s="4">
        <f t="shared" si="18"/>
        <v>70</v>
      </c>
      <c r="J158" s="2">
        <v>40</v>
      </c>
      <c r="K158" s="2">
        <v>30</v>
      </c>
      <c r="L158" s="2">
        <v>30</v>
      </c>
      <c r="M158" s="2">
        <f t="shared" si="17"/>
        <v>30</v>
      </c>
      <c r="N158" s="2"/>
      <c r="O158" s="2"/>
      <c r="P158" s="2"/>
      <c r="Q158" s="2"/>
      <c r="R158" s="7"/>
      <c r="W158" s="3">
        <f t="shared" si="13"/>
        <v>0</v>
      </c>
      <c r="Y158" s="8"/>
      <c r="AA158" s="4"/>
      <c r="AB158" s="5"/>
      <c r="AE158" s="3">
        <v>40</v>
      </c>
      <c r="AG158" s="3">
        <v>20</v>
      </c>
      <c r="AJ158" s="4">
        <f t="shared" si="14"/>
        <v>40</v>
      </c>
      <c r="AL158" s="23"/>
      <c r="AM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 /&gt;")&amp;"&lt;/span&gt;&lt;img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 /&gt;"&amp;SUBSTITUTE(H158,CHAR(10),"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 /&gt;"&amp;U158)&amp; "&lt;/td&gt;&lt;td headers='a.bonus'&gt;"&amp;T158&amp;IF(V158="","","&lt;br /&gt;"&amp;V158)&amp;"&lt;/td&gt;&lt;td headers='special'&gt;"&amp;X158&amp;IF(Z158="","","&lt;br /&gt;"&amp;Z158)&amp;"&lt;/td&gt;&lt;td headers='sp.bonus'&gt;"&amp;Y158&amp;IF(AA158="","","&lt;br /&gt;"&amp;AA158)&amp;"&lt;/td&gt;&lt;td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id='m156'&gt;70&lt;/td&gt;&lt;td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58" s="31" t="str">
        <f t="shared" si="15"/>
        <v>document.getElementById('m156').innerHTML = (b0*30+b1*30+b2*30) + (s0*40+s3*40+s5*20);</v>
      </c>
      <c r="AO158" s="35" t="str">
        <f t="shared" si="16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/>
      </c>
    </row>
    <row r="159" spans="1:42" s="3" customFormat="1" ht="37.049999999999997" customHeight="1" x14ac:dyDescent="0.3">
      <c r="A159" s="3" t="s">
        <v>262</v>
      </c>
      <c r="C159" s="6" t="s">
        <v>263</v>
      </c>
      <c r="D159" s="3">
        <v>5</v>
      </c>
      <c r="E159" s="3" t="s">
        <v>35</v>
      </c>
      <c r="F159" s="15" t="s">
        <v>264</v>
      </c>
      <c r="G159" s="8"/>
      <c r="H159" s="8"/>
      <c r="I159" s="4">
        <f t="shared" si="18"/>
        <v>0</v>
      </c>
      <c r="J159" s="2"/>
      <c r="K159" s="2"/>
      <c r="L159" s="2"/>
      <c r="M159" s="2">
        <f t="shared" si="17"/>
        <v>0</v>
      </c>
      <c r="N159" s="2"/>
      <c r="O159" s="2"/>
      <c r="P159" s="2"/>
      <c r="Q159" s="2"/>
      <c r="R159" s="7"/>
      <c r="W159" s="3">
        <f t="shared" si="13"/>
        <v>0</v>
      </c>
      <c r="Y159" s="8"/>
      <c r="AA159" s="4"/>
      <c r="AB159" s="5"/>
      <c r="AJ159" s="4">
        <f t="shared" si="14"/>
        <v>0</v>
      </c>
      <c r="AL159" s="23"/>
      <c r="AM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 /&gt;")&amp;"&lt;/span&gt;&lt;img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 /&gt;"&amp;SUBSTITUTE(H159,CHAR(10),"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 /&gt;"&amp;U159)&amp; "&lt;/td&gt;&lt;td headers='a.bonus'&gt;"&amp;T159&amp;IF(V159="","","&lt;br /&gt;"&amp;V159)&amp;"&lt;/td&gt;&lt;td headers='special'&gt;"&amp;X159&amp;IF(Z159="","","&lt;br /&gt;"&amp;Z159)&amp;"&lt;/td&gt;&lt;td headers='sp.bonus'&gt;"&amp;Y159&amp;IF(AA159="","","&lt;br /&gt;"&amp;AA159)&amp;"&lt;/td&gt;&lt;td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9" s="31" t="str">
        <f t="shared" si="15"/>
        <v>document.getElementById('m157').innerHTML = (b0*0);</v>
      </c>
      <c r="AO159" s="35" t="str">
        <f t="shared" si="16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/>
      </c>
    </row>
    <row r="160" spans="1:42" s="3" customFormat="1" ht="37.049999999999997" customHeight="1" x14ac:dyDescent="0.3">
      <c r="A160" s="3" t="s">
        <v>507</v>
      </c>
      <c r="C160" s="6" t="s">
        <v>511</v>
      </c>
      <c r="D160" s="3">
        <v>5</v>
      </c>
      <c r="E160" s="3" t="s">
        <v>39</v>
      </c>
      <c r="F160" s="15" t="s">
        <v>264</v>
      </c>
      <c r="G160" s="8"/>
      <c r="H160" s="8"/>
      <c r="I160" s="4">
        <f t="shared" si="18"/>
        <v>0</v>
      </c>
      <c r="J160" s="2"/>
      <c r="K160" s="2"/>
      <c r="L160" s="2"/>
      <c r="M160" s="2">
        <f t="shared" si="17"/>
        <v>0</v>
      </c>
      <c r="N160" s="2"/>
      <c r="O160" s="2"/>
      <c r="P160" s="2"/>
      <c r="Q160" s="2"/>
      <c r="R160" s="7"/>
      <c r="W160" s="3">
        <f t="shared" si="13"/>
        <v>0</v>
      </c>
      <c r="Y160" s="8"/>
      <c r="AA160" s="4"/>
      <c r="AB160" s="5"/>
      <c r="AJ160" s="4">
        <f t="shared" si="14"/>
        <v>0</v>
      </c>
      <c r="AL160" s="23"/>
      <c r="AM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 /&gt;")&amp;"&lt;/span&gt;&lt;img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 /&gt;"&amp;SUBSTITUTE(H160,CHAR(10),"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 /&gt;"&amp;U160)&amp; "&lt;/td&gt;&lt;td headers='a.bonus'&gt;"&amp;T160&amp;IF(V160="","","&lt;br /&gt;"&amp;V160)&amp;"&lt;/td&gt;&lt;td headers='special'&gt;"&amp;X160&amp;IF(Z160="","","&lt;br /&gt;"&amp;Z160)&amp;"&lt;/td&gt;&lt;td headers='sp.bonus'&gt;"&amp;Y160&amp;IF(AA160="","","&lt;br /&gt;"&amp;AA160)&amp;"&lt;/td&gt;&lt;td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0" s="31" t="str">
        <f t="shared" si="15"/>
        <v>document.getElementById('m158').innerHTML = (b0*0);</v>
      </c>
      <c r="AO160" s="35" t="str">
        <f t="shared" si="16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/>
      </c>
    </row>
    <row r="161" spans="1:42" s="3" customFormat="1" ht="37.049999999999997" customHeight="1" x14ac:dyDescent="0.3">
      <c r="A161" s="3" t="s">
        <v>265</v>
      </c>
      <c r="C161" s="6" t="s">
        <v>266</v>
      </c>
      <c r="D161" s="3">
        <v>5</v>
      </c>
      <c r="F161" s="15" t="s">
        <v>264</v>
      </c>
      <c r="G161" s="8" t="s">
        <v>168</v>
      </c>
      <c r="H161" s="8"/>
      <c r="I161" s="4">
        <f t="shared" si="18"/>
        <v>80</v>
      </c>
      <c r="J161" s="2">
        <v>70</v>
      </c>
      <c r="K161" s="2"/>
      <c r="L161" s="2"/>
      <c r="M161" s="2">
        <f t="shared" si="17"/>
        <v>0</v>
      </c>
      <c r="N161" s="2"/>
      <c r="O161" s="2"/>
      <c r="P161" s="2"/>
      <c r="Q161" s="2"/>
      <c r="R161" s="7"/>
      <c r="S161" s="3" t="s">
        <v>19</v>
      </c>
      <c r="T161" s="3">
        <v>20</v>
      </c>
      <c r="W161" s="3">
        <f t="shared" si="13"/>
        <v>20</v>
      </c>
      <c r="Y161" s="8"/>
      <c r="AA161" s="4"/>
      <c r="AB161" s="5" t="s">
        <v>480</v>
      </c>
      <c r="AD161" s="3">
        <v>60</v>
      </c>
      <c r="AJ161" s="4">
        <f t="shared" si="14"/>
        <v>60</v>
      </c>
      <c r="AL161" s="23"/>
      <c r="AM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 /&gt;")&amp;"&lt;/span&gt;&lt;img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 /&gt;"&amp;SUBSTITUTE(H161,CHAR(10),"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 /&gt;"&amp;U161)&amp; "&lt;/td&gt;&lt;td headers='a.bonus'&gt;"&amp;T161&amp;IF(V161="","","&lt;br /&gt;"&amp;V161)&amp;"&lt;/td&gt;&lt;td headers='special'&gt;"&amp;X161&amp;IF(Z161="","","&lt;br /&gt;"&amp;Z161)&amp;"&lt;/td&gt;&lt;td headers='sp.bonus'&gt;"&amp;Y161&amp;IF(AA161="","","&lt;br /&gt;"&amp;AA161)&amp;"&lt;/td&gt;&lt;td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id='m159'&gt;80&lt;/td&gt;&lt;td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61" s="31" t="str">
        <f t="shared" si="15"/>
        <v>document.getElementById('m159').innerHTML = (b0*0) + (s0*60+s2*60)+ (e06*20);</v>
      </c>
      <c r="AO161" s="35" t="str">
        <f t="shared" si="16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>e06*20</v>
      </c>
    </row>
    <row r="162" spans="1:42" s="3" customFormat="1" ht="37.049999999999997" customHeight="1" x14ac:dyDescent="0.3">
      <c r="A162" s="3" t="s">
        <v>267</v>
      </c>
      <c r="C162" s="6" t="s">
        <v>268</v>
      </c>
      <c r="D162" s="3">
        <v>5</v>
      </c>
      <c r="E162" s="3" t="s">
        <v>35</v>
      </c>
      <c r="F162" s="15" t="s">
        <v>264</v>
      </c>
      <c r="G162" s="8"/>
      <c r="H162" s="8"/>
      <c r="I162" s="4">
        <f t="shared" si="18"/>
        <v>0</v>
      </c>
      <c r="J162" s="2"/>
      <c r="K162" s="2"/>
      <c r="L162" s="2"/>
      <c r="M162" s="2">
        <f t="shared" si="17"/>
        <v>0</v>
      </c>
      <c r="N162" s="2"/>
      <c r="O162" s="2"/>
      <c r="P162" s="2"/>
      <c r="Q162" s="2"/>
      <c r="R162" s="7"/>
      <c r="W162" s="3">
        <f t="shared" si="13"/>
        <v>0</v>
      </c>
      <c r="Y162" s="8"/>
      <c r="AA162" s="4"/>
      <c r="AB162" s="5"/>
      <c r="AJ162" s="4">
        <f t="shared" si="14"/>
        <v>0</v>
      </c>
      <c r="AL162" s="23"/>
      <c r="AM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 /&gt;")&amp;"&lt;/span&gt;&lt;img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 /&gt;"&amp;SUBSTITUTE(H162,CHAR(10),"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 /&gt;"&amp;U162)&amp; "&lt;/td&gt;&lt;td headers='a.bonus'&gt;"&amp;T162&amp;IF(V162="","","&lt;br /&gt;"&amp;V162)&amp;"&lt;/td&gt;&lt;td headers='special'&gt;"&amp;X162&amp;IF(Z162="","","&lt;br /&gt;"&amp;Z162)&amp;"&lt;/td&gt;&lt;td headers='sp.bonus'&gt;"&amp;Y162&amp;IF(AA162="","","&lt;br /&gt;"&amp;AA162)&amp;"&lt;/td&gt;&lt;td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2" s="31" t="str">
        <f t="shared" si="15"/>
        <v>document.getElementById('m160').innerHTML = (b0*0);</v>
      </c>
      <c r="AO162" s="35" t="str">
        <f t="shared" si="16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/>
      </c>
    </row>
    <row r="163" spans="1:42" s="3" customFormat="1" ht="37.049999999999997" customHeight="1" x14ac:dyDescent="0.3">
      <c r="A163" s="3" t="s">
        <v>269</v>
      </c>
      <c r="C163" s="6" t="s">
        <v>270</v>
      </c>
      <c r="D163" s="3">
        <v>5</v>
      </c>
      <c r="E163" s="3" t="s">
        <v>39</v>
      </c>
      <c r="F163" s="15" t="s">
        <v>264</v>
      </c>
      <c r="G163" s="8"/>
      <c r="H163" s="8"/>
      <c r="I163" s="4">
        <f t="shared" si="18"/>
        <v>0</v>
      </c>
      <c r="J163" s="2"/>
      <c r="K163" s="2"/>
      <c r="L163" s="2"/>
      <c r="M163" s="2">
        <f t="shared" si="17"/>
        <v>0</v>
      </c>
      <c r="N163" s="2"/>
      <c r="O163" s="2"/>
      <c r="P163" s="2"/>
      <c r="Q163" s="2"/>
      <c r="R163" s="7"/>
      <c r="W163" s="3">
        <f t="shared" si="13"/>
        <v>0</v>
      </c>
      <c r="Y163" s="8"/>
      <c r="AA163" s="4"/>
      <c r="AB163" s="5"/>
      <c r="AJ163" s="4">
        <f t="shared" si="14"/>
        <v>0</v>
      </c>
      <c r="AL163" s="23"/>
      <c r="AM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 /&gt;")&amp;"&lt;/span&gt;&lt;img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 /&gt;"&amp;SUBSTITUTE(H163,CHAR(10),"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 /&gt;"&amp;U163)&amp; "&lt;/td&gt;&lt;td headers='a.bonus'&gt;"&amp;T163&amp;IF(V163="","","&lt;br /&gt;"&amp;V163)&amp;"&lt;/td&gt;&lt;td headers='special'&gt;"&amp;X163&amp;IF(Z163="","","&lt;br /&gt;"&amp;Z163)&amp;"&lt;/td&gt;&lt;td headers='sp.bonus'&gt;"&amp;Y163&amp;IF(AA163="","","&lt;br /&gt;"&amp;AA163)&amp;"&lt;/td&gt;&lt;td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3" s="31" t="str">
        <f t="shared" si="15"/>
        <v>document.getElementById('m161').innerHTML = (b0*0);</v>
      </c>
      <c r="AO163" s="35" t="str">
        <f t="shared" si="16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049999999999997" customHeight="1" x14ac:dyDescent="0.3">
      <c r="A164" s="3" t="s">
        <v>271</v>
      </c>
      <c r="C164" s="6" t="s">
        <v>272</v>
      </c>
      <c r="D164" s="3">
        <v>5</v>
      </c>
      <c r="F164" s="15" t="s">
        <v>264</v>
      </c>
      <c r="G164" s="8" t="s">
        <v>100</v>
      </c>
      <c r="H164" s="8"/>
      <c r="I164" s="4">
        <f t="shared" si="18"/>
        <v>90</v>
      </c>
      <c r="J164" s="2">
        <v>50</v>
      </c>
      <c r="K164" s="2"/>
      <c r="L164" s="2">
        <v>30</v>
      </c>
      <c r="M164" s="2">
        <f t="shared" si="17"/>
        <v>30</v>
      </c>
      <c r="N164" s="2"/>
      <c r="O164" s="2"/>
      <c r="P164" s="2"/>
      <c r="Q164" s="2"/>
      <c r="R164" s="7"/>
      <c r="S164" s="3" t="s">
        <v>18</v>
      </c>
      <c r="T164" s="3">
        <v>20</v>
      </c>
      <c r="W164" s="3">
        <f t="shared" si="13"/>
        <v>20</v>
      </c>
      <c r="Y164" s="8"/>
      <c r="AA164" s="4"/>
      <c r="AB164" s="5"/>
      <c r="AC164" s="3">
        <v>20</v>
      </c>
      <c r="AG164" s="3">
        <v>40</v>
      </c>
      <c r="AJ164" s="4">
        <f t="shared" si="14"/>
        <v>40</v>
      </c>
      <c r="AL164" s="23"/>
      <c r="AM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 /&gt;")&amp;"&lt;/span&gt;&lt;img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 /&gt;"&amp;SUBSTITUTE(H164,CHAR(10),"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 /&gt;"&amp;U164)&amp; "&lt;/td&gt;&lt;td headers='a.bonus'&gt;"&amp;T164&amp;IF(V164="","","&lt;br /&gt;"&amp;V164)&amp;"&lt;/td&gt;&lt;td headers='special'&gt;"&amp;X164&amp;IF(Z164="","","&lt;br /&gt;"&amp;Z164)&amp;"&lt;/td&gt;&lt;td headers='sp.bonus'&gt;"&amp;Y164&amp;IF(AA164="","","&lt;br /&gt;"&amp;AA164)&amp;"&lt;/td&gt;&lt;td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id='m162'&gt;90&lt;/td&gt;&lt;td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64" s="31" t="str">
        <f t="shared" si="15"/>
        <v>document.getElementById('m162').innerHTML = (b0*30) + (s0*40+s1*20+s5*40)+ (e05*20);</v>
      </c>
      <c r="AO164" s="35" t="str">
        <f t="shared" si="16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>e05*20</v>
      </c>
    </row>
    <row r="165" spans="1:42" s="3" customFormat="1" ht="37.049999999999997" customHeight="1" x14ac:dyDescent="0.3">
      <c r="A165" s="3" t="s">
        <v>273</v>
      </c>
      <c r="C165" s="6" t="s">
        <v>274</v>
      </c>
      <c r="D165" s="3">
        <v>5</v>
      </c>
      <c r="E165" s="3" t="s">
        <v>39</v>
      </c>
      <c r="F165" s="15" t="s">
        <v>264</v>
      </c>
      <c r="G165" s="8" t="s">
        <v>100</v>
      </c>
      <c r="H165" s="8"/>
      <c r="I165" s="4">
        <f t="shared" si="18"/>
        <v>120</v>
      </c>
      <c r="J165" s="2"/>
      <c r="K165" s="2"/>
      <c r="L165" s="2">
        <v>30</v>
      </c>
      <c r="M165" s="2">
        <f t="shared" si="17"/>
        <v>30</v>
      </c>
      <c r="N165" s="2"/>
      <c r="O165" s="2"/>
      <c r="P165" s="2"/>
      <c r="Q165" s="2"/>
      <c r="R165" s="7"/>
      <c r="S165" s="3" t="s">
        <v>18</v>
      </c>
      <c r="T165" s="3">
        <v>30</v>
      </c>
      <c r="W165" s="3">
        <f t="shared" si="13"/>
        <v>30</v>
      </c>
      <c r="X165" s="3" t="s">
        <v>21</v>
      </c>
      <c r="Y165" s="8">
        <v>20</v>
      </c>
      <c r="AA165" s="4"/>
      <c r="AB165" s="5" t="s">
        <v>624</v>
      </c>
      <c r="AF165" s="3">
        <v>40</v>
      </c>
      <c r="AG165" s="3">
        <v>20</v>
      </c>
      <c r="AJ165" s="4">
        <f t="shared" si="14"/>
        <v>40</v>
      </c>
      <c r="AL165" s="23"/>
      <c r="AM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 /&gt;")&amp;"&lt;/span&gt;&lt;img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 /&gt;"&amp;SUBSTITUTE(H165,CHAR(10),"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 /&gt;"&amp;U165)&amp; "&lt;/td&gt;&lt;td headers='a.bonus'&gt;"&amp;T165&amp;IF(V165="","","&lt;br /&gt;"&amp;V165)&amp;"&lt;/td&gt;&lt;td headers='special'&gt;"&amp;X165&amp;IF(Z165="","","&lt;br /&gt;"&amp;Z165)&amp;"&lt;/td&gt;&lt;td headers='sp.bonus'&gt;"&amp;Y165&amp;IF(AA165="","","&lt;br /&gt;"&amp;AA165)&amp;"&lt;/td&gt;&lt;td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id='m163'&gt;120&lt;/td&gt;&lt;td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65" s="31" t="str">
        <f t="shared" si="15"/>
        <v>document.getElementById('m163').innerHTML = (b0*30) + (s0*40+s4*40+s5*20)+ (e05*30+e12*20);</v>
      </c>
      <c r="AO165" s="35" t="str">
        <f t="shared" si="16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>e05*30+e12*20</v>
      </c>
    </row>
    <row r="166" spans="1:42" s="3" customFormat="1" ht="37.049999999999997" customHeight="1" x14ac:dyDescent="0.3">
      <c r="A166" s="3" t="s">
        <v>470</v>
      </c>
      <c r="C166" s="6" t="s">
        <v>471</v>
      </c>
      <c r="D166" s="3">
        <v>5</v>
      </c>
      <c r="E166" s="3" t="s">
        <v>39</v>
      </c>
      <c r="F166" s="15" t="s">
        <v>264</v>
      </c>
      <c r="G166" s="8"/>
      <c r="H166" s="8"/>
      <c r="I166" s="4">
        <f t="shared" si="18"/>
        <v>0</v>
      </c>
      <c r="J166" s="2"/>
      <c r="K166" s="2"/>
      <c r="L166" s="2"/>
      <c r="M166" s="2">
        <f t="shared" si="17"/>
        <v>0</v>
      </c>
      <c r="N166" s="2"/>
      <c r="O166" s="2"/>
      <c r="P166" s="2"/>
      <c r="Q166" s="2"/>
      <c r="R166" s="7"/>
      <c r="W166" s="3">
        <f t="shared" si="13"/>
        <v>0</v>
      </c>
      <c r="Y166" s="8"/>
      <c r="AA166" s="4"/>
      <c r="AB166" s="5"/>
      <c r="AJ166" s="4">
        <f t="shared" si="14"/>
        <v>0</v>
      </c>
      <c r="AL166" s="23"/>
      <c r="AM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 /&gt;")&amp;"&lt;/span&gt;&lt;img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 /&gt;"&amp;SUBSTITUTE(H166,CHAR(10),"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 /&gt;"&amp;U166)&amp; "&lt;/td&gt;&lt;td headers='a.bonus'&gt;"&amp;T166&amp;IF(V166="","","&lt;br /&gt;"&amp;V166)&amp;"&lt;/td&gt;&lt;td headers='special'&gt;"&amp;X166&amp;IF(Z166="","","&lt;br /&gt;"&amp;Z166)&amp;"&lt;/td&gt;&lt;td headers='sp.bonus'&gt;"&amp;Y166&amp;IF(AA166="","","&lt;br /&gt;"&amp;AA166)&amp;"&lt;/td&gt;&lt;td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6" s="31" t="str">
        <f t="shared" si="15"/>
        <v>document.getElementById('m164').innerHTML = (b0*0);</v>
      </c>
      <c r="AO166" s="35" t="str">
        <f t="shared" si="16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/>
      </c>
    </row>
    <row r="167" spans="1:42" s="3" customFormat="1" ht="37.049999999999997" customHeight="1" x14ac:dyDescent="0.3">
      <c r="A167" s="3" t="s">
        <v>275</v>
      </c>
      <c r="C167" s="6" t="s">
        <v>276</v>
      </c>
      <c r="D167" s="3">
        <v>5</v>
      </c>
      <c r="F167" s="15" t="s">
        <v>264</v>
      </c>
      <c r="G167" s="8" t="s">
        <v>68</v>
      </c>
      <c r="H167" s="8"/>
      <c r="I167" s="4">
        <f t="shared" si="18"/>
        <v>60</v>
      </c>
      <c r="J167" s="2">
        <v>30</v>
      </c>
      <c r="K167" s="2">
        <v>30</v>
      </c>
      <c r="L167" s="2"/>
      <c r="M167" s="2">
        <f t="shared" si="17"/>
        <v>30</v>
      </c>
      <c r="N167" s="2"/>
      <c r="O167" s="2"/>
      <c r="P167" s="2">
        <v>30</v>
      </c>
      <c r="Q167" s="2">
        <v>5</v>
      </c>
      <c r="R167" s="7"/>
      <c r="W167" s="3">
        <f t="shared" si="13"/>
        <v>0</v>
      </c>
      <c r="Y167" s="8"/>
      <c r="AA167" s="4"/>
      <c r="AB167" s="5"/>
      <c r="AF167" s="3">
        <v>30</v>
      </c>
      <c r="AH167" s="3">
        <v>30</v>
      </c>
      <c r="AJ167" s="4">
        <f t="shared" si="14"/>
        <v>30</v>
      </c>
      <c r="AL167" s="23"/>
      <c r="AM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 /&gt;")&amp;"&lt;/span&gt;&lt;img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 /&gt;"&amp;SUBSTITUTE(H167,CHAR(10),"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 /&gt;"&amp;U167)&amp; "&lt;/td&gt;&lt;td headers='a.bonus'&gt;"&amp;T167&amp;IF(V167="","","&lt;br /&gt;"&amp;V167)&amp;"&lt;/td&gt;&lt;td headers='special'&gt;"&amp;X167&amp;IF(Z167="","","&lt;br /&gt;"&amp;Z167)&amp;"&lt;/td&gt;&lt;td headers='sp.bonus'&gt;"&amp;Y167&amp;IF(AA167="","","&lt;br /&gt;"&amp;AA167)&amp;"&lt;/td&gt;&lt;td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id='m165'&gt;60&lt;/td&gt;&lt;td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67" s="31" t="str">
        <f t="shared" si="15"/>
        <v>document.getElementById('m165').innerHTML = (b0*30+b1*30) + (s0*30+s4*30+s6*30);</v>
      </c>
      <c r="AO167" s="35" t="str">
        <f t="shared" si="16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/>
      </c>
    </row>
    <row r="168" spans="1:42" s="3" customFormat="1" ht="37.049999999999997" customHeight="1" x14ac:dyDescent="0.3">
      <c r="A168" s="3" t="s">
        <v>472</v>
      </c>
      <c r="C168" s="6" t="s">
        <v>473</v>
      </c>
      <c r="D168" s="3">
        <v>5</v>
      </c>
      <c r="E168" s="3" t="s">
        <v>39</v>
      </c>
      <c r="F168" s="15" t="s">
        <v>264</v>
      </c>
      <c r="G168" s="8"/>
      <c r="H168" s="8"/>
      <c r="I168" s="4">
        <f t="shared" si="18"/>
        <v>0</v>
      </c>
      <c r="J168" s="2"/>
      <c r="K168" s="2"/>
      <c r="L168" s="2"/>
      <c r="M168" s="2">
        <f t="shared" si="17"/>
        <v>0</v>
      </c>
      <c r="N168" s="2"/>
      <c r="O168" s="2"/>
      <c r="P168" s="2"/>
      <c r="Q168" s="2"/>
      <c r="R168" s="7"/>
      <c r="W168" s="3">
        <f t="shared" si="13"/>
        <v>0</v>
      </c>
      <c r="Y168" s="8"/>
      <c r="AA168" s="4"/>
      <c r="AB168" s="5"/>
      <c r="AJ168" s="4">
        <f t="shared" si="14"/>
        <v>0</v>
      </c>
      <c r="AL168" s="23"/>
      <c r="AM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 /&gt;")&amp;"&lt;/span&gt;&lt;img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 /&gt;"&amp;SUBSTITUTE(H168,CHAR(10),"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 /&gt;"&amp;U168)&amp; "&lt;/td&gt;&lt;td headers='a.bonus'&gt;"&amp;T168&amp;IF(V168="","","&lt;br /&gt;"&amp;V168)&amp;"&lt;/td&gt;&lt;td headers='special'&gt;"&amp;X168&amp;IF(Z168="","","&lt;br /&gt;"&amp;Z168)&amp;"&lt;/td&gt;&lt;td headers='sp.bonus'&gt;"&amp;Y168&amp;IF(AA168="","","&lt;br /&gt;"&amp;AA168)&amp;"&lt;/td&gt;&lt;td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8" s="31" t="str">
        <f t="shared" si="15"/>
        <v>document.getElementById('m166').innerHTML = (b0*0);</v>
      </c>
      <c r="AO168" s="35" t="str">
        <f t="shared" si="16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/>
      </c>
    </row>
    <row r="169" spans="1:42" s="3" customFormat="1" ht="37.049999999999997" customHeight="1" x14ac:dyDescent="0.3">
      <c r="A169" s="3" t="s">
        <v>550</v>
      </c>
      <c r="C169" s="6" t="s">
        <v>552</v>
      </c>
      <c r="D169" s="3">
        <v>5</v>
      </c>
      <c r="E169" s="3" t="s">
        <v>39</v>
      </c>
      <c r="F169" s="15" t="s">
        <v>36</v>
      </c>
      <c r="G169" s="8" t="s">
        <v>553</v>
      </c>
      <c r="H169" s="8"/>
      <c r="I169" s="4">
        <f t="shared" si="18"/>
        <v>80</v>
      </c>
      <c r="J169" s="2">
        <v>50</v>
      </c>
      <c r="K169" s="2">
        <v>20</v>
      </c>
      <c r="L169" s="2"/>
      <c r="M169" s="2">
        <f t="shared" si="17"/>
        <v>20</v>
      </c>
      <c r="N169" s="2">
        <v>20</v>
      </c>
      <c r="O169" s="2"/>
      <c r="P169" s="2"/>
      <c r="Q169" s="2"/>
      <c r="R169" s="7"/>
      <c r="W169" s="3">
        <f t="shared" si="13"/>
        <v>0</v>
      </c>
      <c r="Y169" s="8"/>
      <c r="AA169" s="4"/>
      <c r="AB169" s="5" t="s">
        <v>545</v>
      </c>
      <c r="AG169" s="3">
        <v>60</v>
      </c>
      <c r="AJ169" s="4">
        <f t="shared" si="14"/>
        <v>60</v>
      </c>
      <c r="AL169" s="23"/>
      <c r="AM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 /&gt;")&amp;"&lt;/span&gt;&lt;img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 /&gt;"&amp;SUBSTITUTE(H169,CHAR(10),"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 /&gt;"&amp;U169)&amp; "&lt;/td&gt;&lt;td headers='a.bonus'&gt;"&amp;T169&amp;IF(V169="","","&lt;br /&gt;"&amp;V169)&amp;"&lt;/td&gt;&lt;td headers='special'&gt;"&amp;X169&amp;IF(Z169="","","&lt;br /&gt;"&amp;Z169)&amp;"&lt;/td&gt;&lt;td headers='sp.bonus'&gt;"&amp;Y169&amp;IF(AA169="","","&lt;br /&gt;"&amp;AA169)&amp;"&lt;/td&gt;&lt;td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id='m167'&gt;80&lt;/td&gt;&lt;td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69" s="31" t="str">
        <f t="shared" si="15"/>
        <v>document.getElementById('m167').innerHTML = (b0*20+b1*20) + (s0*60+s5*60);</v>
      </c>
      <c r="AO169" s="35" t="str">
        <f t="shared" si="16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/>
      </c>
    </row>
    <row r="170" spans="1:42" s="3" customFormat="1" ht="37.049999999999997" customHeight="1" x14ac:dyDescent="0.3">
      <c r="A170" s="3" t="s">
        <v>551</v>
      </c>
      <c r="C170" s="6" t="s">
        <v>554</v>
      </c>
      <c r="D170" s="3">
        <v>5</v>
      </c>
      <c r="E170" s="3" t="s">
        <v>39</v>
      </c>
      <c r="F170" s="15" t="s">
        <v>36</v>
      </c>
      <c r="G170" s="8" t="s">
        <v>553</v>
      </c>
      <c r="H170" s="8"/>
      <c r="I170" s="4">
        <f t="shared" si="18"/>
        <v>80</v>
      </c>
      <c r="J170" s="2">
        <v>30</v>
      </c>
      <c r="K170" s="2"/>
      <c r="L170" s="2">
        <v>30</v>
      </c>
      <c r="M170" s="2">
        <f t="shared" si="17"/>
        <v>30</v>
      </c>
      <c r="N170" s="2"/>
      <c r="O170" s="2"/>
      <c r="P170" s="2"/>
      <c r="Q170" s="2"/>
      <c r="R170" s="7"/>
      <c r="S170" s="5" t="s">
        <v>16</v>
      </c>
      <c r="T170" s="3">
        <v>20</v>
      </c>
      <c r="U170" s="5" t="s">
        <v>18</v>
      </c>
      <c r="V170" s="3">
        <v>20</v>
      </c>
      <c r="W170" s="3">
        <f t="shared" si="13"/>
        <v>20</v>
      </c>
      <c r="Y170" s="8"/>
      <c r="AA170" s="4"/>
      <c r="AB170" s="5"/>
      <c r="AF170" s="3">
        <v>30</v>
      </c>
      <c r="AG170" s="3">
        <v>30</v>
      </c>
      <c r="AJ170" s="4">
        <f t="shared" si="14"/>
        <v>30</v>
      </c>
      <c r="AL170" s="23"/>
      <c r="AM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 /&gt;")&amp;"&lt;/span&gt;&lt;img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 /&gt;"&amp;SUBSTITUTE(H170,CHAR(10),"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 /&gt;"&amp;U170)&amp; "&lt;/td&gt;&lt;td headers='a.bonus'&gt;"&amp;T170&amp;IF(V170="","","&lt;br /&gt;"&amp;V170)&amp;"&lt;/td&gt;&lt;td headers='special'&gt;"&amp;X170&amp;IF(Z170="","","&lt;br /&gt;"&amp;Z170)&amp;"&lt;/td&gt;&lt;td headers='sp.bonus'&gt;"&amp;Y170&amp;IF(AA170="","","&lt;br /&gt;"&amp;AA170)&amp;"&lt;/td&gt;&lt;td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id='m168'&gt;80&lt;/td&gt;&lt;td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70" s="31" t="str">
        <f t="shared" si="15"/>
        <v>document.getElementById('m168').innerHTML = (b0*30) + (s0*30+s4*30+s5*30)+ (e03*20+e05*20-e03*e05*20);</v>
      </c>
      <c r="AO170" s="35" t="str">
        <f t="shared" si="16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>e03*20+e05*20-e03*e05*20</v>
      </c>
    </row>
    <row r="171" spans="1:42" s="3" customFormat="1" ht="37.049999999999997" customHeight="1" x14ac:dyDescent="0.3">
      <c r="A171" s="3" t="s">
        <v>277</v>
      </c>
      <c r="C171" s="6" t="s">
        <v>278</v>
      </c>
      <c r="D171" s="3">
        <v>5</v>
      </c>
      <c r="E171" s="3" t="s">
        <v>39</v>
      </c>
      <c r="F171" s="15" t="s">
        <v>36</v>
      </c>
      <c r="G171" s="8"/>
      <c r="H171" s="8"/>
      <c r="I171" s="4">
        <f t="shared" si="18"/>
        <v>0</v>
      </c>
      <c r="J171" s="2"/>
      <c r="K171" s="2"/>
      <c r="L171" s="2"/>
      <c r="M171" s="2">
        <f t="shared" si="17"/>
        <v>0</v>
      </c>
      <c r="N171" s="2"/>
      <c r="O171" s="2"/>
      <c r="P171" s="2"/>
      <c r="Q171" s="2"/>
      <c r="R171" s="7"/>
      <c r="W171" s="3">
        <f t="shared" si="13"/>
        <v>0</v>
      </c>
      <c r="Y171" s="8"/>
      <c r="AA171" s="4"/>
      <c r="AB171" s="5"/>
      <c r="AJ171" s="4">
        <f t="shared" si="14"/>
        <v>0</v>
      </c>
      <c r="AL171" s="23"/>
      <c r="AM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 /&gt;")&amp;"&lt;/span&gt;&lt;img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 /&gt;"&amp;SUBSTITUTE(H171,CHAR(10),"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 /&gt;"&amp;U171)&amp; "&lt;/td&gt;&lt;td headers='a.bonus'&gt;"&amp;T171&amp;IF(V171="","","&lt;br /&gt;"&amp;V171)&amp;"&lt;/td&gt;&lt;td headers='special'&gt;"&amp;X171&amp;IF(Z171="","","&lt;br /&gt;"&amp;Z171)&amp;"&lt;/td&gt;&lt;td headers='sp.bonus'&gt;"&amp;Y171&amp;IF(AA171="","","&lt;br /&gt;"&amp;AA171)&amp;"&lt;/td&gt;&lt;td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1" s="31" t="str">
        <f t="shared" si="15"/>
        <v>document.getElementById('m169').innerHTML = (b0*0);</v>
      </c>
      <c r="AO171" s="35" t="str">
        <f t="shared" si="16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/>
      </c>
    </row>
    <row r="172" spans="1:42" s="3" customFormat="1" ht="37.049999999999997" customHeight="1" x14ac:dyDescent="0.3">
      <c r="A172" s="3" t="s">
        <v>279</v>
      </c>
      <c r="C172" s="6" t="s">
        <v>280</v>
      </c>
      <c r="D172" s="3">
        <v>5</v>
      </c>
      <c r="E172" s="3" t="s">
        <v>39</v>
      </c>
      <c r="F172" s="15" t="s">
        <v>281</v>
      </c>
      <c r="G172" s="8"/>
      <c r="H172" s="8"/>
      <c r="I172" s="4">
        <f t="shared" si="18"/>
        <v>0</v>
      </c>
      <c r="J172" s="2"/>
      <c r="K172" s="2"/>
      <c r="L172" s="2"/>
      <c r="M172" s="2">
        <f t="shared" si="17"/>
        <v>0</v>
      </c>
      <c r="N172" s="2"/>
      <c r="O172" s="2"/>
      <c r="P172" s="2"/>
      <c r="Q172" s="2"/>
      <c r="R172" s="7"/>
      <c r="W172" s="3">
        <f t="shared" si="13"/>
        <v>0</v>
      </c>
      <c r="Y172" s="8"/>
      <c r="AA172" s="4"/>
      <c r="AB172" s="5"/>
      <c r="AJ172" s="4">
        <f t="shared" si="14"/>
        <v>0</v>
      </c>
      <c r="AL172" s="23"/>
      <c r="AM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 /&gt;")&amp;"&lt;/span&gt;&lt;img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 /&gt;"&amp;SUBSTITUTE(H172,CHAR(10),"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 /&gt;"&amp;U172)&amp; "&lt;/td&gt;&lt;td headers='a.bonus'&gt;"&amp;T172&amp;IF(V172="","","&lt;br /&gt;"&amp;V172)&amp;"&lt;/td&gt;&lt;td headers='special'&gt;"&amp;X172&amp;IF(Z172="","","&lt;br /&gt;"&amp;Z172)&amp;"&lt;/td&gt;&lt;td headers='sp.bonus'&gt;"&amp;Y172&amp;IF(AA172="","","&lt;br /&gt;"&amp;AA172)&amp;"&lt;/td&gt;&lt;td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2" s="31" t="str">
        <f t="shared" si="15"/>
        <v>document.getElementById('m170').innerHTML = (b0*0);</v>
      </c>
      <c r="AO172" s="35" t="str">
        <f t="shared" si="16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/>
      </c>
    </row>
    <row r="173" spans="1:42" s="3" customFormat="1" ht="37.049999999999997" customHeight="1" x14ac:dyDescent="0.3">
      <c r="A173" s="3" t="s">
        <v>282</v>
      </c>
      <c r="C173" s="6" t="s">
        <v>283</v>
      </c>
      <c r="D173" s="3">
        <v>5</v>
      </c>
      <c r="E173" s="3" t="s">
        <v>39</v>
      </c>
      <c r="F173" s="15" t="s">
        <v>281</v>
      </c>
      <c r="G173" s="8"/>
      <c r="H173" s="8"/>
      <c r="I173" s="4">
        <f t="shared" si="18"/>
        <v>0</v>
      </c>
      <c r="J173" s="2"/>
      <c r="K173" s="2"/>
      <c r="L173" s="2"/>
      <c r="M173" s="2">
        <f t="shared" si="17"/>
        <v>0</v>
      </c>
      <c r="N173" s="2"/>
      <c r="O173" s="2"/>
      <c r="P173" s="2"/>
      <c r="Q173" s="2"/>
      <c r="R173" s="7"/>
      <c r="W173" s="3">
        <f t="shared" si="13"/>
        <v>0</v>
      </c>
      <c r="Y173" s="8"/>
      <c r="AA173" s="4"/>
      <c r="AB173" s="5"/>
      <c r="AJ173" s="4">
        <f t="shared" si="14"/>
        <v>0</v>
      </c>
      <c r="AL173" s="23"/>
      <c r="AM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 /&gt;")&amp;"&lt;/span&gt;&lt;img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 /&gt;"&amp;SUBSTITUTE(H173,CHAR(10),"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 /&gt;"&amp;U173)&amp; "&lt;/td&gt;&lt;td headers='a.bonus'&gt;"&amp;T173&amp;IF(V173="","","&lt;br /&gt;"&amp;V173)&amp;"&lt;/td&gt;&lt;td headers='special'&gt;"&amp;X173&amp;IF(Z173="","","&lt;br /&gt;"&amp;Z173)&amp;"&lt;/td&gt;&lt;td headers='sp.bonus'&gt;"&amp;Y173&amp;IF(AA173="","","&lt;br /&gt;"&amp;AA173)&amp;"&lt;/td&gt;&lt;td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3" s="31" t="str">
        <f t="shared" si="15"/>
        <v>document.getElementById('m171').innerHTML = (b0*0);</v>
      </c>
      <c r="AO173" s="35" t="str">
        <f t="shared" si="16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/>
      </c>
    </row>
    <row r="174" spans="1:42" s="3" customFormat="1" ht="37.049999999999997" customHeight="1" x14ac:dyDescent="0.3">
      <c r="A174" s="3" t="s">
        <v>284</v>
      </c>
      <c r="C174" s="6" t="s">
        <v>285</v>
      </c>
      <c r="D174" s="3">
        <v>5</v>
      </c>
      <c r="F174" s="15" t="s">
        <v>281</v>
      </c>
      <c r="G174" s="8" t="s">
        <v>699</v>
      </c>
      <c r="H174" s="8"/>
      <c r="I174" s="4">
        <f t="shared" si="18"/>
        <v>70</v>
      </c>
      <c r="J174" s="2">
        <v>40</v>
      </c>
      <c r="K174" s="2"/>
      <c r="L174" s="2"/>
      <c r="M174" s="2">
        <f t="shared" si="17"/>
        <v>0</v>
      </c>
      <c r="N174" s="2"/>
      <c r="O174" s="2"/>
      <c r="P174" s="2">
        <v>30</v>
      </c>
      <c r="Q174" s="2"/>
      <c r="R174" s="7"/>
      <c r="S174" s="3" t="s">
        <v>17</v>
      </c>
      <c r="T174" s="3">
        <v>30</v>
      </c>
      <c r="W174" s="3">
        <f t="shared" si="13"/>
        <v>30</v>
      </c>
      <c r="Y174" s="8"/>
      <c r="AA174" s="4"/>
      <c r="AB174" s="5"/>
      <c r="AC174" s="3">
        <v>20</v>
      </c>
      <c r="AD174" s="3">
        <v>40</v>
      </c>
      <c r="AJ174" s="4">
        <f t="shared" si="14"/>
        <v>40</v>
      </c>
      <c r="AL174" s="23"/>
      <c r="AM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 /&gt;")&amp;"&lt;/span&gt;&lt;img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 /&gt;"&amp;SUBSTITUTE(H174,CHAR(10),"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 /&gt;"&amp;U174)&amp; "&lt;/td&gt;&lt;td headers='a.bonus'&gt;"&amp;T174&amp;IF(V174="","","&lt;br /&gt;"&amp;V174)&amp;"&lt;/td&gt;&lt;td headers='special'&gt;"&amp;X174&amp;IF(Z174="","","&lt;br /&gt;"&amp;Z174)&amp;"&lt;/td&gt;&lt;td headers='sp.bonus'&gt;"&amp;Y174&amp;IF(AA174="","","&lt;br /&gt;"&amp;AA174)&amp;"&lt;/td&gt;&lt;td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id='m172'&gt;70&lt;/td&gt;&lt;td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4" s="31" t="str">
        <f t="shared" si="15"/>
        <v>document.getElementById('m172').innerHTML = (b0*0) + (s0*40+s1*20+s2*40)+ (e04*30);</v>
      </c>
      <c r="AO174" s="35" t="str">
        <f t="shared" si="16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>e04*30</v>
      </c>
    </row>
    <row r="175" spans="1:42" s="3" customFormat="1" ht="37.049999999999997" customHeight="1" x14ac:dyDescent="0.3">
      <c r="A175" s="3" t="s">
        <v>609</v>
      </c>
      <c r="C175" s="6" t="s">
        <v>612</v>
      </c>
      <c r="D175" s="3">
        <v>5</v>
      </c>
      <c r="E175" s="3" t="s">
        <v>39</v>
      </c>
      <c r="F175" s="15" t="s">
        <v>281</v>
      </c>
      <c r="G175" s="8" t="s">
        <v>699</v>
      </c>
      <c r="H175" s="8"/>
      <c r="I175" s="4">
        <f t="shared" si="18"/>
        <v>80</v>
      </c>
      <c r="J175" s="2"/>
      <c r="K175" s="2"/>
      <c r="L175" s="2"/>
      <c r="M175" s="2">
        <f t="shared" si="17"/>
        <v>0</v>
      </c>
      <c r="N175" s="2"/>
      <c r="O175" s="2"/>
      <c r="P175" s="2">
        <v>30</v>
      </c>
      <c r="Q175" s="2">
        <v>10</v>
      </c>
      <c r="R175" s="7"/>
      <c r="S175" s="3" t="s">
        <v>17</v>
      </c>
      <c r="T175" s="3">
        <v>40</v>
      </c>
      <c r="W175" s="3">
        <f t="shared" si="13"/>
        <v>40</v>
      </c>
      <c r="Y175" s="8"/>
      <c r="AA175" s="4"/>
      <c r="AB175" s="5" t="s">
        <v>480</v>
      </c>
      <c r="AC175" s="3">
        <v>20</v>
      </c>
      <c r="AD175" s="3">
        <v>40</v>
      </c>
      <c r="AJ175" s="4">
        <f t="shared" si="14"/>
        <v>40</v>
      </c>
      <c r="AL175" s="23"/>
      <c r="AM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 /&gt;")&amp;"&lt;/span&gt;&lt;img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 /&gt;"&amp;SUBSTITUTE(H175,CHAR(10),"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 /&gt;"&amp;U175)&amp; "&lt;/td&gt;&lt;td headers='a.bonus'&gt;"&amp;T175&amp;IF(V175="","","&lt;br /&gt;"&amp;V175)&amp;"&lt;/td&gt;&lt;td headers='special'&gt;"&amp;X175&amp;IF(Z175="","","&lt;br /&gt;"&amp;Z175)&amp;"&lt;/td&gt;&lt;td headers='sp.bonus'&gt;"&amp;Y175&amp;IF(AA175="","","&lt;br /&gt;"&amp;AA175)&amp;"&lt;/td&gt;&lt;td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id='m173'&gt;80&lt;/td&gt;&lt;td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5" s="31" t="str">
        <f t="shared" si="15"/>
        <v>document.getElementById('m173').innerHTML = (b0*0) + (s0*40+s1*20+s2*40)+ (e04*40);</v>
      </c>
      <c r="AO175" s="35" t="str">
        <f t="shared" si="16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>e04*40</v>
      </c>
    </row>
    <row r="176" spans="1:42" s="3" customFormat="1" ht="37.049999999999997" customHeight="1" x14ac:dyDescent="0.3">
      <c r="A176" s="3" t="s">
        <v>286</v>
      </c>
      <c r="C176" s="6" t="s">
        <v>287</v>
      </c>
      <c r="D176" s="3">
        <v>5</v>
      </c>
      <c r="E176" s="3" t="s">
        <v>39</v>
      </c>
      <c r="F176" s="15" t="s">
        <v>281</v>
      </c>
      <c r="G176" s="8"/>
      <c r="H176" s="8"/>
      <c r="I176" s="4">
        <f t="shared" si="18"/>
        <v>0</v>
      </c>
      <c r="J176" s="2"/>
      <c r="K176" s="2"/>
      <c r="L176" s="2"/>
      <c r="M176" s="2">
        <f t="shared" si="17"/>
        <v>0</v>
      </c>
      <c r="N176" s="2"/>
      <c r="O176" s="2"/>
      <c r="P176" s="2"/>
      <c r="Q176" s="2"/>
      <c r="R176" s="7"/>
      <c r="W176" s="3">
        <f t="shared" si="13"/>
        <v>0</v>
      </c>
      <c r="Y176" s="8"/>
      <c r="AA176" s="4"/>
      <c r="AB176" s="5"/>
      <c r="AJ176" s="4">
        <f t="shared" si="14"/>
        <v>0</v>
      </c>
      <c r="AL176" s="23"/>
      <c r="AM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 /&gt;")&amp;"&lt;/span&gt;&lt;img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 /&gt;"&amp;SUBSTITUTE(H176,CHAR(10),"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 /&gt;"&amp;U176)&amp; "&lt;/td&gt;&lt;td headers='a.bonus'&gt;"&amp;T176&amp;IF(V176="","","&lt;br /&gt;"&amp;V176)&amp;"&lt;/td&gt;&lt;td headers='special'&gt;"&amp;X176&amp;IF(Z176="","","&lt;br /&gt;"&amp;Z176)&amp;"&lt;/td&gt;&lt;td headers='sp.bonus'&gt;"&amp;Y176&amp;IF(AA176="","","&lt;br /&gt;"&amp;AA176)&amp;"&lt;/td&gt;&lt;td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6" s="31" t="str">
        <f t="shared" si="15"/>
        <v>document.getElementById('m174').innerHTML = (b0*0);</v>
      </c>
      <c r="AO176" s="35" t="str">
        <f t="shared" si="16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/>
      </c>
    </row>
    <row r="177" spans="1:42" s="3" customFormat="1" ht="37.049999999999997" customHeight="1" x14ac:dyDescent="0.3">
      <c r="A177" s="3" t="s">
        <v>288</v>
      </c>
      <c r="C177" s="6" t="s">
        <v>289</v>
      </c>
      <c r="D177" s="3">
        <v>5</v>
      </c>
      <c r="F177" s="15" t="s">
        <v>281</v>
      </c>
      <c r="G177" s="8" t="s">
        <v>699</v>
      </c>
      <c r="H177" s="8"/>
      <c r="I177" s="4">
        <f t="shared" si="18"/>
        <v>100</v>
      </c>
      <c r="J177" s="2">
        <v>40</v>
      </c>
      <c r="K177" s="2">
        <v>20</v>
      </c>
      <c r="L177" s="2"/>
      <c r="M177" s="2">
        <f t="shared" si="17"/>
        <v>20</v>
      </c>
      <c r="N177" s="2"/>
      <c r="O177" s="2"/>
      <c r="P177" s="2"/>
      <c r="Q177" s="2"/>
      <c r="R177" s="7"/>
      <c r="S177" s="3" t="s">
        <v>15</v>
      </c>
      <c r="T177" s="3">
        <v>20</v>
      </c>
      <c r="W177" s="3">
        <f t="shared" si="13"/>
        <v>20</v>
      </c>
      <c r="X177" s="3" t="s">
        <v>499</v>
      </c>
      <c r="Y177" s="8">
        <v>20</v>
      </c>
      <c r="AA177" s="4"/>
      <c r="AB177" s="5"/>
      <c r="AD177" s="3">
        <v>40</v>
      </c>
      <c r="AF177" s="3">
        <v>20</v>
      </c>
      <c r="AJ177" s="4">
        <f t="shared" si="14"/>
        <v>40</v>
      </c>
      <c r="AL177" s="23"/>
      <c r="AM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 /&gt;")&amp;"&lt;/span&gt;&lt;img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 /&gt;"&amp;SUBSTITUTE(H177,CHAR(10),"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 /&gt;"&amp;U177)&amp; "&lt;/td&gt;&lt;td headers='a.bonus'&gt;"&amp;T177&amp;IF(V177="","","&lt;br /&gt;"&amp;V177)&amp;"&lt;/td&gt;&lt;td headers='special'&gt;"&amp;X177&amp;IF(Z177="","","&lt;br /&gt;"&amp;Z177)&amp;"&lt;/td&gt;&lt;td headers='sp.bonus'&gt;"&amp;Y177&amp;IF(AA177="","","&lt;br /&gt;"&amp;AA177)&amp;"&lt;/td&gt;&lt;td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id='m175'&gt;100&lt;/td&gt;&lt;td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77" s="31" t="str">
        <f t="shared" si="15"/>
        <v>document.getElementById('m175').innerHTML = (b0*20+b1*20) + (s0*40+s2*40+s4*20)+ (e02*20+e09*20);</v>
      </c>
      <c r="AO177" s="35" t="str">
        <f t="shared" si="16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>e02*20+e09*20</v>
      </c>
    </row>
    <row r="178" spans="1:42" s="3" customFormat="1" ht="37.049999999999997" customHeight="1" x14ac:dyDescent="0.3">
      <c r="A178" s="3" t="s">
        <v>290</v>
      </c>
      <c r="C178" s="6" t="s">
        <v>291</v>
      </c>
      <c r="D178" s="3">
        <v>5</v>
      </c>
      <c r="F178" s="15" t="s">
        <v>281</v>
      </c>
      <c r="G178" s="8" t="s">
        <v>699</v>
      </c>
      <c r="H178" s="8"/>
      <c r="I178" s="4">
        <f t="shared" si="18"/>
        <v>20</v>
      </c>
      <c r="J178" s="2">
        <v>60</v>
      </c>
      <c r="K178" s="2"/>
      <c r="L178" s="2"/>
      <c r="M178" s="2">
        <f t="shared" si="17"/>
        <v>0</v>
      </c>
      <c r="N178" s="2"/>
      <c r="O178" s="2"/>
      <c r="P178" s="2"/>
      <c r="Q178" s="2"/>
      <c r="R178" s="7"/>
      <c r="S178" s="3" t="s">
        <v>14</v>
      </c>
      <c r="T178" s="3">
        <v>20</v>
      </c>
      <c r="W178" s="3">
        <f t="shared" si="13"/>
        <v>20</v>
      </c>
      <c r="Y178" s="8"/>
      <c r="AA178" s="4"/>
      <c r="AB178" s="5" t="s">
        <v>480</v>
      </c>
      <c r="AJ178" s="4">
        <f t="shared" si="14"/>
        <v>0</v>
      </c>
      <c r="AL178" s="23"/>
      <c r="AM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 /&gt;")&amp;"&lt;/span&gt;&lt;img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 /&gt;"&amp;SUBSTITUTE(H178,CHAR(10),"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 /&gt;"&amp;U178)&amp; "&lt;/td&gt;&lt;td headers='a.bonus'&gt;"&amp;T178&amp;IF(V178="","","&lt;br /&gt;"&amp;V178)&amp;"&lt;/td&gt;&lt;td headers='special'&gt;"&amp;X178&amp;IF(Z178="","","&lt;br /&gt;"&amp;Z178)&amp;"&lt;/td&gt;&lt;td headers='sp.bonus'&gt;"&amp;Y178&amp;IF(AA178="","","&lt;br /&gt;"&amp;AA178)&amp;"&lt;/td&gt;&lt;td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id='m176'&gt;20&lt;/td&gt;&lt;td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8" s="31" t="str">
        <f t="shared" si="15"/>
        <v>document.getElementById('m176').innerHTML = (b0*0)+ (e01*20);</v>
      </c>
      <c r="AO178" s="35" t="str">
        <f t="shared" si="16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>e01*20</v>
      </c>
    </row>
    <row r="179" spans="1:42" s="3" customFormat="1" ht="37.049999999999997" customHeight="1" x14ac:dyDescent="0.3">
      <c r="A179" s="3" t="s">
        <v>292</v>
      </c>
      <c r="C179" s="6" t="s">
        <v>293</v>
      </c>
      <c r="D179" s="3">
        <v>5</v>
      </c>
      <c r="E179" s="3" t="s">
        <v>35</v>
      </c>
      <c r="F179" s="15" t="s">
        <v>281</v>
      </c>
      <c r="G179" s="8"/>
      <c r="H179" s="8"/>
      <c r="I179" s="4">
        <f t="shared" si="18"/>
        <v>0</v>
      </c>
      <c r="J179" s="2"/>
      <c r="K179" s="2"/>
      <c r="L179" s="2"/>
      <c r="M179" s="2">
        <f t="shared" si="17"/>
        <v>0</v>
      </c>
      <c r="N179" s="2"/>
      <c r="O179" s="2"/>
      <c r="P179" s="2"/>
      <c r="Q179" s="2"/>
      <c r="R179" s="7"/>
      <c r="W179" s="3">
        <f t="shared" si="13"/>
        <v>0</v>
      </c>
      <c r="Y179" s="8"/>
      <c r="AA179" s="4"/>
      <c r="AB179" s="5"/>
      <c r="AJ179" s="4">
        <f t="shared" si="14"/>
        <v>0</v>
      </c>
      <c r="AL179" s="23"/>
      <c r="AM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 /&gt;")&amp;"&lt;/span&gt;&lt;img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 /&gt;"&amp;SUBSTITUTE(H179,CHAR(10),"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 /&gt;"&amp;U179)&amp; "&lt;/td&gt;&lt;td headers='a.bonus'&gt;"&amp;T179&amp;IF(V179="","","&lt;br /&gt;"&amp;V179)&amp;"&lt;/td&gt;&lt;td headers='special'&gt;"&amp;X179&amp;IF(Z179="","","&lt;br /&gt;"&amp;Z179)&amp;"&lt;/td&gt;&lt;td headers='sp.bonus'&gt;"&amp;Y179&amp;IF(AA179="","","&lt;br /&gt;"&amp;AA179)&amp;"&lt;/td&gt;&lt;td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9" s="31" t="str">
        <f t="shared" si="15"/>
        <v>document.getElementById('m177').innerHTML = (b0*0);</v>
      </c>
      <c r="AO179" s="35" t="str">
        <f t="shared" si="16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/>
      </c>
    </row>
    <row r="180" spans="1:42" s="3" customFormat="1" ht="37.049999999999997" customHeight="1" x14ac:dyDescent="0.3">
      <c r="A180" s="3" t="s">
        <v>294</v>
      </c>
      <c r="C180" s="6" t="s">
        <v>295</v>
      </c>
      <c r="D180" s="3">
        <v>5</v>
      </c>
      <c r="E180" s="3" t="s">
        <v>35</v>
      </c>
      <c r="F180" s="15" t="s">
        <v>281</v>
      </c>
      <c r="G180" s="8"/>
      <c r="H180" s="8"/>
      <c r="I180" s="4">
        <f t="shared" si="18"/>
        <v>0</v>
      </c>
      <c r="J180" s="2"/>
      <c r="K180" s="2"/>
      <c r="L180" s="2"/>
      <c r="M180" s="2">
        <f t="shared" si="17"/>
        <v>0</v>
      </c>
      <c r="N180" s="2"/>
      <c r="O180" s="2"/>
      <c r="P180" s="2"/>
      <c r="Q180" s="2"/>
      <c r="R180" s="7"/>
      <c r="W180" s="3">
        <f t="shared" si="13"/>
        <v>0</v>
      </c>
      <c r="Y180" s="8"/>
      <c r="AA180" s="4"/>
      <c r="AB180" s="5"/>
      <c r="AJ180" s="4">
        <f t="shared" si="14"/>
        <v>0</v>
      </c>
      <c r="AL180" s="23"/>
      <c r="AM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 /&gt;")&amp;"&lt;/span&gt;&lt;img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 /&gt;"&amp;SUBSTITUTE(H180,CHAR(10),"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 /&gt;"&amp;U180)&amp; "&lt;/td&gt;&lt;td headers='a.bonus'&gt;"&amp;T180&amp;IF(V180="","","&lt;br /&gt;"&amp;V180)&amp;"&lt;/td&gt;&lt;td headers='special'&gt;"&amp;X180&amp;IF(Z180="","","&lt;br /&gt;"&amp;Z180)&amp;"&lt;/td&gt;&lt;td headers='sp.bonus'&gt;"&amp;Y180&amp;IF(AA180="","","&lt;br /&gt;"&amp;AA180)&amp;"&lt;/td&gt;&lt;td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0" s="31" t="str">
        <f t="shared" si="15"/>
        <v>document.getElementById('m178').innerHTML = (b0*0);</v>
      </c>
      <c r="AO180" s="35" t="str">
        <f t="shared" si="16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/>
      </c>
    </row>
    <row r="181" spans="1:42" s="3" customFormat="1" ht="37.049999999999997" customHeight="1" x14ac:dyDescent="0.3">
      <c r="A181" s="3" t="s">
        <v>296</v>
      </c>
      <c r="C181" s="6" t="s">
        <v>297</v>
      </c>
      <c r="D181" s="3">
        <v>5</v>
      </c>
      <c r="E181" s="3" t="s">
        <v>39</v>
      </c>
      <c r="F181" s="15" t="s">
        <v>281</v>
      </c>
      <c r="G181" s="8" t="s">
        <v>699</v>
      </c>
      <c r="H181" s="8"/>
      <c r="I181" s="4">
        <f t="shared" si="18"/>
        <v>40</v>
      </c>
      <c r="J181" s="2">
        <v>50</v>
      </c>
      <c r="K181" s="2"/>
      <c r="L181" s="2"/>
      <c r="M181" s="2">
        <f t="shared" si="17"/>
        <v>0</v>
      </c>
      <c r="N181" s="2"/>
      <c r="O181" s="2"/>
      <c r="P181" s="2">
        <v>30</v>
      </c>
      <c r="Q181" s="2"/>
      <c r="R181" s="7"/>
      <c r="W181" s="3">
        <f t="shared" si="13"/>
        <v>0</v>
      </c>
      <c r="Y181" s="8"/>
      <c r="AA181" s="4"/>
      <c r="AB181" s="5" t="s">
        <v>703</v>
      </c>
      <c r="AD181" s="3">
        <v>40</v>
      </c>
      <c r="AF181" s="3">
        <v>20</v>
      </c>
      <c r="AJ181" s="4">
        <f t="shared" si="14"/>
        <v>40</v>
      </c>
      <c r="AL181" s="23"/>
      <c r="AM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 /&gt;")&amp;"&lt;/span&gt;&lt;img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 /&gt;"&amp;SUBSTITUTE(H181,CHAR(10),"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 /&gt;"&amp;U181)&amp; "&lt;/td&gt;&lt;td headers='a.bonus'&gt;"&amp;T181&amp;IF(V181="","","&lt;br /&gt;"&amp;V181)&amp;"&lt;/td&gt;&lt;td headers='special'&gt;"&amp;X181&amp;IF(Z181="","","&lt;br /&gt;"&amp;Z181)&amp;"&lt;/td&gt;&lt;td headers='sp.bonus'&gt;"&amp;Y181&amp;IF(AA181="","","&lt;br /&gt;"&amp;AA181)&amp;"&lt;/td&gt;&lt;td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id='m179'&gt;40&lt;/td&gt;&lt;td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1" s="31" t="str">
        <f t="shared" si="15"/>
        <v>document.getElementById('m179').innerHTML = (b0*0) + (s0*40+s2*40+s4*20);</v>
      </c>
      <c r="AO181" s="35" t="str">
        <f t="shared" si="16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/>
      </c>
    </row>
    <row r="182" spans="1:42" s="3" customFormat="1" ht="37.049999999999997" customHeight="1" x14ac:dyDescent="0.3">
      <c r="A182" s="3" t="s">
        <v>298</v>
      </c>
      <c r="C182" s="6" t="s">
        <v>299</v>
      </c>
      <c r="D182" s="3">
        <v>5</v>
      </c>
      <c r="E182" s="3" t="s">
        <v>39</v>
      </c>
      <c r="F182" s="15" t="s">
        <v>281</v>
      </c>
      <c r="G182" s="8"/>
      <c r="H182" s="8"/>
      <c r="I182" s="4">
        <f t="shared" si="18"/>
        <v>0</v>
      </c>
      <c r="J182" s="2"/>
      <c r="K182" s="2"/>
      <c r="L182" s="2"/>
      <c r="M182" s="2">
        <f t="shared" si="17"/>
        <v>0</v>
      </c>
      <c r="N182" s="2"/>
      <c r="O182" s="2"/>
      <c r="P182" s="2"/>
      <c r="Q182" s="2"/>
      <c r="R182" s="7"/>
      <c r="W182" s="3">
        <f t="shared" si="13"/>
        <v>0</v>
      </c>
      <c r="Y182" s="8"/>
      <c r="AA182" s="4"/>
      <c r="AB182" s="5"/>
      <c r="AJ182" s="4">
        <f t="shared" si="14"/>
        <v>0</v>
      </c>
      <c r="AL182" s="23"/>
      <c r="AM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 /&gt;")&amp;"&lt;/span&gt;&lt;img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 /&gt;"&amp;SUBSTITUTE(H182,CHAR(10),"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 /&gt;"&amp;U182)&amp; "&lt;/td&gt;&lt;td headers='a.bonus'&gt;"&amp;T182&amp;IF(V182="","","&lt;br /&gt;"&amp;V182)&amp;"&lt;/td&gt;&lt;td headers='special'&gt;"&amp;X182&amp;IF(Z182="","","&lt;br /&gt;"&amp;Z182)&amp;"&lt;/td&gt;&lt;td headers='sp.bonus'&gt;"&amp;Y182&amp;IF(AA182="","","&lt;br /&gt;"&amp;AA182)&amp;"&lt;/td&gt;&lt;td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2" s="31" t="str">
        <f t="shared" si="15"/>
        <v>document.getElementById('m180').innerHTML = (b0*0);</v>
      </c>
      <c r="AO182" s="35" t="str">
        <f t="shared" si="16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/>
      </c>
    </row>
    <row r="183" spans="1:42" s="3" customFormat="1" ht="37.049999999999997" customHeight="1" x14ac:dyDescent="0.3">
      <c r="A183" s="3" t="s">
        <v>300</v>
      </c>
      <c r="C183" s="6" t="s">
        <v>301</v>
      </c>
      <c r="D183" s="3">
        <v>5</v>
      </c>
      <c r="E183" s="3" t="s">
        <v>39</v>
      </c>
      <c r="F183" s="15" t="s">
        <v>281</v>
      </c>
      <c r="G183" s="8" t="s">
        <v>68</v>
      </c>
      <c r="H183" s="8" t="s">
        <v>699</v>
      </c>
      <c r="I183" s="4">
        <f t="shared" si="18"/>
        <v>80</v>
      </c>
      <c r="J183" s="2">
        <v>40</v>
      </c>
      <c r="K183" s="2"/>
      <c r="L183" s="2">
        <v>40</v>
      </c>
      <c r="M183" s="2">
        <f t="shared" si="17"/>
        <v>40</v>
      </c>
      <c r="N183" s="2"/>
      <c r="O183" s="2"/>
      <c r="P183" s="2"/>
      <c r="Q183" s="2"/>
      <c r="R183" s="7"/>
      <c r="W183" s="3">
        <f t="shared" si="13"/>
        <v>0</v>
      </c>
      <c r="X183" s="3" t="s">
        <v>21</v>
      </c>
      <c r="Y183" s="8">
        <v>10</v>
      </c>
      <c r="AA183" s="4"/>
      <c r="AB183" s="5"/>
      <c r="AD183" s="3">
        <v>30</v>
      </c>
      <c r="AH183" s="3">
        <v>30</v>
      </c>
      <c r="AJ183" s="4">
        <f t="shared" si="14"/>
        <v>30</v>
      </c>
      <c r="AL183" s="23"/>
      <c r="AM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 /&gt;")&amp;"&lt;/span&gt;&lt;img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 /&gt;"&amp;SUBSTITUTE(H183,CHAR(10),"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 /&gt;"&amp;U183)&amp; "&lt;/td&gt;&lt;td headers='a.bonus'&gt;"&amp;T183&amp;IF(V183="","","&lt;br /&gt;"&amp;V183)&amp;"&lt;/td&gt;&lt;td headers='special'&gt;"&amp;X183&amp;IF(Z183="","","&lt;br /&gt;"&amp;Z183)&amp;"&lt;/td&gt;&lt;td headers='sp.bonus'&gt;"&amp;Y183&amp;IF(AA183="","","&lt;br /&gt;"&amp;AA183)&amp;"&lt;/td&gt;&lt;td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id='m181'&gt;80&lt;/td&gt;&lt;td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183" s="31" t="str">
        <f t="shared" si="15"/>
        <v>document.getElementById('m181').innerHTML = (b0*40) + (s0*30+s2*30+s6*30)+ (e12*10);</v>
      </c>
      <c r="AO183" s="35" t="str">
        <f t="shared" si="16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>e12*10</v>
      </c>
    </row>
    <row r="184" spans="1:42" s="3" customFormat="1" ht="37.049999999999997" customHeight="1" x14ac:dyDescent="0.3">
      <c r="A184" s="3" t="s">
        <v>302</v>
      </c>
      <c r="C184" s="6" t="s">
        <v>303</v>
      </c>
      <c r="D184" s="3">
        <v>5</v>
      </c>
      <c r="F184" s="15" t="s">
        <v>281</v>
      </c>
      <c r="G184" s="8" t="s">
        <v>699</v>
      </c>
      <c r="H184" s="8"/>
      <c r="I184" s="4">
        <f t="shared" si="18"/>
        <v>120</v>
      </c>
      <c r="J184" s="2"/>
      <c r="K184" s="2">
        <v>40</v>
      </c>
      <c r="L184" s="2"/>
      <c r="M184" s="2">
        <f t="shared" si="17"/>
        <v>40</v>
      </c>
      <c r="N184" s="2"/>
      <c r="O184" s="2"/>
      <c r="P184" s="2"/>
      <c r="Q184" s="2"/>
      <c r="R184" s="7"/>
      <c r="S184" s="3" t="s">
        <v>17</v>
      </c>
      <c r="T184" s="3">
        <v>20</v>
      </c>
      <c r="W184" s="3">
        <f t="shared" si="13"/>
        <v>20</v>
      </c>
      <c r="X184" s="3" t="s">
        <v>499</v>
      </c>
      <c r="Y184" s="8">
        <v>20</v>
      </c>
      <c r="AA184" s="4"/>
      <c r="AB184" s="5" t="s">
        <v>480</v>
      </c>
      <c r="AD184" s="3">
        <v>40</v>
      </c>
      <c r="AF184" s="3">
        <v>20</v>
      </c>
      <c r="AJ184" s="4">
        <f t="shared" si="14"/>
        <v>40</v>
      </c>
      <c r="AL184" s="23"/>
      <c r="AM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 /&gt;")&amp;"&lt;/span&gt;&lt;img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 /&gt;"&amp;SUBSTITUTE(H184,CHAR(10),"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 /&gt;"&amp;U184)&amp; "&lt;/td&gt;&lt;td headers='a.bonus'&gt;"&amp;T184&amp;IF(V184="","","&lt;br /&gt;"&amp;V184)&amp;"&lt;/td&gt;&lt;td headers='special'&gt;"&amp;X184&amp;IF(Z184="","","&lt;br /&gt;"&amp;Z184)&amp;"&lt;/td&gt;&lt;td headers='sp.bonus'&gt;"&amp;Y184&amp;IF(AA184="","","&lt;br /&gt;"&amp;AA184)&amp;"&lt;/td&gt;&lt;td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id='m182'&gt;120&lt;/td&gt;&lt;td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4" s="31" t="str">
        <f t="shared" si="15"/>
        <v>document.getElementById('m182').innerHTML = (b0*40+b1*40) + (s0*40+s2*40+s4*20)+ (e04*20+e09*20);</v>
      </c>
      <c r="AO184" s="35" t="str">
        <f t="shared" si="16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>e04*20+e09*20</v>
      </c>
    </row>
    <row r="185" spans="1:42" s="3" customFormat="1" ht="37.049999999999997" customHeight="1" x14ac:dyDescent="0.3">
      <c r="A185" s="3" t="s">
        <v>304</v>
      </c>
      <c r="C185" s="6" t="s">
        <v>305</v>
      </c>
      <c r="D185" s="3">
        <v>5</v>
      </c>
      <c r="E185" s="3" t="s">
        <v>39</v>
      </c>
      <c r="F185" s="15" t="s">
        <v>281</v>
      </c>
      <c r="G185" s="8"/>
      <c r="H185" s="8"/>
      <c r="I185" s="4">
        <f t="shared" si="18"/>
        <v>0</v>
      </c>
      <c r="J185" s="2"/>
      <c r="K185" s="2"/>
      <c r="L185" s="2"/>
      <c r="M185" s="2">
        <f t="shared" si="17"/>
        <v>0</v>
      </c>
      <c r="N185" s="2"/>
      <c r="O185" s="2"/>
      <c r="P185" s="2"/>
      <c r="Q185" s="2"/>
      <c r="R185" s="7"/>
      <c r="W185" s="3">
        <f t="shared" si="13"/>
        <v>0</v>
      </c>
      <c r="Y185" s="8"/>
      <c r="AA185" s="4"/>
      <c r="AB185" s="5"/>
      <c r="AJ185" s="4">
        <f t="shared" si="14"/>
        <v>0</v>
      </c>
      <c r="AL185" s="23"/>
      <c r="AM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 /&gt;")&amp;"&lt;/span&gt;&lt;img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 /&gt;"&amp;SUBSTITUTE(H185,CHAR(10),"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 /&gt;"&amp;U185)&amp; "&lt;/td&gt;&lt;td headers='a.bonus'&gt;"&amp;T185&amp;IF(V185="","","&lt;br /&gt;"&amp;V185)&amp;"&lt;/td&gt;&lt;td headers='special'&gt;"&amp;X185&amp;IF(Z185="","","&lt;br /&gt;"&amp;Z185)&amp;"&lt;/td&gt;&lt;td headers='sp.bonus'&gt;"&amp;Y185&amp;IF(AA185="","","&lt;br /&gt;"&amp;AA185)&amp;"&lt;/td&gt;&lt;td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5" s="31" t="str">
        <f t="shared" si="15"/>
        <v>document.getElementById('m183').innerHTML = (b0*0);</v>
      </c>
      <c r="AO185" s="35" t="str">
        <f t="shared" si="16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/>
      </c>
    </row>
    <row r="186" spans="1:42" s="3" customFormat="1" ht="37.049999999999997" customHeight="1" x14ac:dyDescent="0.3">
      <c r="A186" s="3" t="s">
        <v>539</v>
      </c>
      <c r="C186" s="6" t="s">
        <v>542</v>
      </c>
      <c r="D186" s="3">
        <v>5</v>
      </c>
      <c r="E186" s="3" t="s">
        <v>35</v>
      </c>
      <c r="F186" s="15" t="s">
        <v>281</v>
      </c>
      <c r="G186" s="8" t="s">
        <v>91</v>
      </c>
      <c r="H186" s="8"/>
      <c r="I186" s="4">
        <f t="shared" si="18"/>
        <v>70</v>
      </c>
      <c r="J186" s="2"/>
      <c r="K186" s="2"/>
      <c r="L186" s="2"/>
      <c r="M186" s="2">
        <f t="shared" si="17"/>
        <v>0</v>
      </c>
      <c r="N186" s="2"/>
      <c r="O186" s="2"/>
      <c r="P186" s="2"/>
      <c r="Q186" s="2"/>
      <c r="R186" s="7"/>
      <c r="S186" s="3" t="s">
        <v>14</v>
      </c>
      <c r="T186" s="3">
        <v>40</v>
      </c>
      <c r="W186" s="3">
        <f t="shared" si="13"/>
        <v>40</v>
      </c>
      <c r="Y186" s="8"/>
      <c r="AA186" s="4"/>
      <c r="AB186" s="5" t="s">
        <v>543</v>
      </c>
      <c r="AD186" s="3">
        <v>30</v>
      </c>
      <c r="AJ186" s="4">
        <f t="shared" si="14"/>
        <v>30</v>
      </c>
      <c r="AL186" s="23"/>
      <c r="AM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 /&gt;")&amp;"&lt;/span&gt;&lt;img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 /&gt;"&amp;SUBSTITUTE(H186,CHAR(10),"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 /&gt;"&amp;U186)&amp; "&lt;/td&gt;&lt;td headers='a.bonus'&gt;"&amp;T186&amp;IF(V186="","","&lt;br /&gt;"&amp;V186)&amp;"&lt;/td&gt;&lt;td headers='special'&gt;"&amp;X186&amp;IF(Z186="","","&lt;br /&gt;"&amp;Z186)&amp;"&lt;/td&gt;&lt;td headers='sp.bonus'&gt;"&amp;Y186&amp;IF(AA186="","","&lt;br /&gt;"&amp;AA186)&amp;"&lt;/td&gt;&lt;td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id='m184'&gt;70&lt;/td&gt;&lt;td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86" s="31" t="str">
        <f t="shared" si="15"/>
        <v>document.getElementById('m184').innerHTML = (b0*0) + (s0*30+s2*30)+ (e01*40);</v>
      </c>
      <c r="AO186" s="35" t="str">
        <f t="shared" si="16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>e01*40</v>
      </c>
    </row>
    <row r="187" spans="1:42" s="3" customFormat="1" ht="37.049999999999997" customHeight="1" x14ac:dyDescent="0.3">
      <c r="A187" s="3" t="s">
        <v>685</v>
      </c>
      <c r="C187" s="6" t="s">
        <v>698</v>
      </c>
      <c r="D187" s="3">
        <v>5</v>
      </c>
      <c r="F187" s="15" t="s">
        <v>281</v>
      </c>
      <c r="G187" s="8" t="s">
        <v>699</v>
      </c>
      <c r="H187" s="8" t="s">
        <v>688</v>
      </c>
      <c r="I187" s="4">
        <f t="shared" si="18"/>
        <v>60</v>
      </c>
      <c r="J187" s="2">
        <v>50</v>
      </c>
      <c r="K187" s="2"/>
      <c r="L187" s="2"/>
      <c r="M187" s="2">
        <f t="shared" si="17"/>
        <v>0</v>
      </c>
      <c r="N187" s="2"/>
      <c r="O187" s="2"/>
      <c r="P187" s="2"/>
      <c r="Q187" s="2"/>
      <c r="R187" s="7"/>
      <c r="S187" s="3" t="s">
        <v>17</v>
      </c>
      <c r="T187" s="3">
        <v>20</v>
      </c>
      <c r="W187" s="3">
        <f t="shared" si="13"/>
        <v>20</v>
      </c>
      <c r="Y187" s="8"/>
      <c r="AA187" s="4"/>
      <c r="AB187" s="5" t="s">
        <v>700</v>
      </c>
      <c r="AD187" s="3">
        <v>40</v>
      </c>
      <c r="AH187" s="3">
        <v>20</v>
      </c>
      <c r="AJ187" s="4">
        <f t="shared" si="14"/>
        <v>40</v>
      </c>
      <c r="AL187" s="23"/>
      <c r="AM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 /&gt;")&amp;"&lt;/span&gt;&lt;img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 /&gt;"&amp;SUBSTITUTE(H187,CHAR(10),"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 /&gt;"&amp;U187)&amp; "&lt;/td&gt;&lt;td headers='a.bonus'&gt;"&amp;T187&amp;IF(V187="","","&lt;br /&gt;"&amp;V187)&amp;"&lt;/td&gt;&lt;td headers='special'&gt;"&amp;X187&amp;IF(Z187="","","&lt;br /&gt;"&amp;Z187)&amp;"&lt;/td&gt;&lt;td headers='sp.bonus'&gt;"&amp;Y187&amp;IF(AA187="","","&lt;br /&gt;"&amp;AA187)&amp;"&lt;/td&gt;&lt;td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id='m185'&gt;60&lt;/td&gt;&lt;td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7" s="31" t="str">
        <f t="shared" si="15"/>
        <v>document.getElementById('m185').innerHTML = (b0*0) + (s0*40+s2*40+s6*20)+ (e04*20);</v>
      </c>
      <c r="AO187" s="35" t="str">
        <f t="shared" si="16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>e04*20</v>
      </c>
    </row>
    <row r="188" spans="1:42" s="3" customFormat="1" ht="37.049999999999997" customHeight="1" x14ac:dyDescent="0.3">
      <c r="A188" s="3" t="s">
        <v>306</v>
      </c>
      <c r="C188" s="6" t="s">
        <v>307</v>
      </c>
      <c r="D188" s="3">
        <v>5</v>
      </c>
      <c r="E188" s="3" t="s">
        <v>39</v>
      </c>
      <c r="F188" s="15" t="s">
        <v>281</v>
      </c>
      <c r="G188" s="8"/>
      <c r="H188" s="8"/>
      <c r="I188" s="4">
        <f t="shared" si="18"/>
        <v>0</v>
      </c>
      <c r="J188" s="2"/>
      <c r="K188" s="2"/>
      <c r="L188" s="2"/>
      <c r="M188" s="2">
        <f t="shared" si="17"/>
        <v>0</v>
      </c>
      <c r="N188" s="2"/>
      <c r="O188" s="2"/>
      <c r="P188" s="2"/>
      <c r="Q188" s="2"/>
      <c r="R188" s="7"/>
      <c r="W188" s="3">
        <f t="shared" si="13"/>
        <v>0</v>
      </c>
      <c r="Y188" s="8"/>
      <c r="AA188" s="4"/>
      <c r="AB188" s="5"/>
      <c r="AJ188" s="4">
        <f t="shared" si="14"/>
        <v>0</v>
      </c>
      <c r="AL188" s="23"/>
      <c r="AM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 /&gt;")&amp;"&lt;/span&gt;&lt;img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 /&gt;"&amp;SUBSTITUTE(H188,CHAR(10),"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 /&gt;"&amp;U188)&amp; "&lt;/td&gt;&lt;td headers='a.bonus'&gt;"&amp;T188&amp;IF(V188="","","&lt;br /&gt;"&amp;V188)&amp;"&lt;/td&gt;&lt;td headers='special'&gt;"&amp;X188&amp;IF(Z188="","","&lt;br /&gt;"&amp;Z188)&amp;"&lt;/td&gt;&lt;td headers='sp.bonus'&gt;"&amp;Y188&amp;IF(AA188="","","&lt;br /&gt;"&amp;AA188)&amp;"&lt;/td&gt;&lt;td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8" s="31" t="str">
        <f t="shared" si="15"/>
        <v>document.getElementById('m186').innerHTML = (b0*0);</v>
      </c>
      <c r="AO188" s="35" t="str">
        <f t="shared" si="16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/>
      </c>
    </row>
    <row r="189" spans="1:42" s="3" customFormat="1" ht="37.049999999999997" customHeight="1" x14ac:dyDescent="0.3">
      <c r="A189" s="8" t="s">
        <v>656</v>
      </c>
      <c r="C189" s="6" t="s">
        <v>658</v>
      </c>
      <c r="D189" s="3">
        <v>5</v>
      </c>
      <c r="F189" s="15" t="s">
        <v>281</v>
      </c>
      <c r="G189" s="8" t="s">
        <v>699</v>
      </c>
      <c r="H189" s="8"/>
      <c r="I189" s="4">
        <f t="shared" si="18"/>
        <v>100</v>
      </c>
      <c r="J189" s="2"/>
      <c r="K189" s="2">
        <v>20</v>
      </c>
      <c r="L189" s="2">
        <v>20</v>
      </c>
      <c r="M189" s="2">
        <f t="shared" si="17"/>
        <v>20</v>
      </c>
      <c r="N189" s="2"/>
      <c r="O189" s="2"/>
      <c r="P189" s="2"/>
      <c r="Q189" s="2"/>
      <c r="R189" s="7"/>
      <c r="W189" s="3">
        <f t="shared" si="13"/>
        <v>0</v>
      </c>
      <c r="X189" s="3" t="s">
        <v>634</v>
      </c>
      <c r="Y189" s="8">
        <v>40</v>
      </c>
      <c r="AA189" s="4"/>
      <c r="AB189" s="5" t="s">
        <v>624</v>
      </c>
      <c r="AD189" s="3">
        <v>40</v>
      </c>
      <c r="AH189" s="3">
        <v>20</v>
      </c>
      <c r="AJ189" s="4">
        <f t="shared" si="14"/>
        <v>40</v>
      </c>
      <c r="AL189" s="23"/>
      <c r="AM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 /&gt;")&amp;"&lt;/span&gt;&lt;img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 /&gt;"&amp;SUBSTITUTE(H189,CHAR(10),"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 /&gt;"&amp;U189)&amp; "&lt;/td&gt;&lt;td headers='a.bonus'&gt;"&amp;T189&amp;IF(V189="","","&lt;br /&gt;"&amp;V189)&amp;"&lt;/td&gt;&lt;td headers='special'&gt;"&amp;X189&amp;IF(Z189="","","&lt;br /&gt;"&amp;Z189)&amp;"&lt;/td&gt;&lt;td headers='sp.bonus'&gt;"&amp;Y189&amp;IF(AA189="","","&lt;br /&gt;"&amp;AA189)&amp;"&lt;/td&gt;&lt;td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id='m187'&gt;100&lt;/td&gt;&lt;td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9" s="31" t="str">
        <f t="shared" si="15"/>
        <v>document.getElementById('m187').innerHTML = (b0*20+b1*20+b2*20) + (s0*40+s2*40+s6*20)+ (e18*40);</v>
      </c>
      <c r="AO189" s="35" t="str">
        <f t="shared" si="16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>e18*40</v>
      </c>
    </row>
    <row r="190" spans="1:42" s="3" customFormat="1" ht="37.049999999999997" customHeight="1" x14ac:dyDescent="0.3">
      <c r="A190" s="8" t="s">
        <v>308</v>
      </c>
      <c r="C190" s="6" t="s">
        <v>309</v>
      </c>
      <c r="D190" s="3">
        <v>5</v>
      </c>
      <c r="E190" s="3" t="s">
        <v>35</v>
      </c>
      <c r="F190" s="15" t="s">
        <v>36</v>
      </c>
      <c r="G190" s="8"/>
      <c r="H190" s="8"/>
      <c r="I190" s="4">
        <f t="shared" si="18"/>
        <v>0</v>
      </c>
      <c r="J190" s="2"/>
      <c r="K190" s="2"/>
      <c r="L190" s="2"/>
      <c r="M190" s="2">
        <f t="shared" si="17"/>
        <v>0</v>
      </c>
      <c r="N190" s="2"/>
      <c r="O190" s="2"/>
      <c r="P190" s="2"/>
      <c r="Q190" s="2"/>
      <c r="R190" s="7"/>
      <c r="W190" s="3">
        <f t="shared" si="13"/>
        <v>0</v>
      </c>
      <c r="Y190" s="8"/>
      <c r="AA190" s="4"/>
      <c r="AB190" s="5"/>
      <c r="AJ190" s="4">
        <f t="shared" si="14"/>
        <v>0</v>
      </c>
      <c r="AL190" s="23"/>
      <c r="AM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 /&gt;")&amp;"&lt;/span&gt;&lt;img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 /&gt;"&amp;SUBSTITUTE(H190,CHAR(10),"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 /&gt;"&amp;U190)&amp; "&lt;/td&gt;&lt;td headers='a.bonus'&gt;"&amp;T190&amp;IF(V190="","","&lt;br /&gt;"&amp;V190)&amp;"&lt;/td&gt;&lt;td headers='special'&gt;"&amp;X190&amp;IF(Z190="","","&lt;br /&gt;"&amp;Z190)&amp;"&lt;/td&gt;&lt;td headers='sp.bonus'&gt;"&amp;Y190&amp;IF(AA190="","","&lt;br /&gt;"&amp;AA190)&amp;"&lt;/td&gt;&lt;td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0" s="31" t="str">
        <f t="shared" si="15"/>
        <v>document.getElementById('m188').innerHTML = (b0*0);</v>
      </c>
      <c r="AO190" s="35" t="str">
        <f t="shared" si="16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/>
      </c>
    </row>
    <row r="191" spans="1:42" s="3" customFormat="1" ht="37.049999999999997" customHeight="1" x14ac:dyDescent="0.3">
      <c r="A191" s="3" t="s">
        <v>664</v>
      </c>
      <c r="C191" s="6" t="s">
        <v>665</v>
      </c>
      <c r="D191" s="3">
        <v>5</v>
      </c>
      <c r="E191" s="3" t="s">
        <v>35</v>
      </c>
      <c r="F191" s="15" t="s">
        <v>36</v>
      </c>
      <c r="G191" s="8"/>
      <c r="H191" s="8"/>
      <c r="I191" s="4">
        <f t="shared" si="18"/>
        <v>0</v>
      </c>
      <c r="J191" s="2"/>
      <c r="K191" s="2"/>
      <c r="L191" s="2"/>
      <c r="M191" s="2">
        <f t="shared" si="17"/>
        <v>0</v>
      </c>
      <c r="N191" s="2"/>
      <c r="O191" s="2"/>
      <c r="P191" s="2"/>
      <c r="Q191" s="2"/>
      <c r="R191" s="7"/>
      <c r="W191" s="3">
        <f t="shared" si="13"/>
        <v>0</v>
      </c>
      <c r="Y191" s="8"/>
      <c r="AA191" s="4"/>
      <c r="AB191" s="5"/>
      <c r="AJ191" s="4">
        <f t="shared" si="14"/>
        <v>0</v>
      </c>
      <c r="AL191" s="23"/>
      <c r="AM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 /&gt;")&amp;"&lt;/span&gt;&lt;img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 /&gt;"&amp;SUBSTITUTE(H191,CHAR(10),"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 /&gt;"&amp;U191)&amp; "&lt;/td&gt;&lt;td headers='a.bonus'&gt;"&amp;T191&amp;IF(V191="","","&lt;br /&gt;"&amp;V191)&amp;"&lt;/td&gt;&lt;td headers='special'&gt;"&amp;X191&amp;IF(Z191="","","&lt;br /&gt;"&amp;Z191)&amp;"&lt;/td&gt;&lt;td headers='sp.bonus'&gt;"&amp;Y191&amp;IF(AA191="","","&lt;br /&gt;"&amp;AA191)&amp;"&lt;/td&gt;&lt;td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1" s="31" t="str">
        <f t="shared" si="15"/>
        <v>document.getElementById('m189').innerHTML = (b0*0);</v>
      </c>
      <c r="AO191" s="35" t="str">
        <f t="shared" si="16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/>
      </c>
    </row>
    <row r="192" spans="1:42" s="3" customFormat="1" ht="37.049999999999997" customHeight="1" x14ac:dyDescent="0.3">
      <c r="A192" s="8" t="s">
        <v>315</v>
      </c>
      <c r="C192" s="6" t="s">
        <v>311</v>
      </c>
      <c r="D192" s="3">
        <v>5</v>
      </c>
      <c r="F192" s="15" t="s">
        <v>36</v>
      </c>
      <c r="G192" s="8" t="s">
        <v>312</v>
      </c>
      <c r="H192" s="8"/>
      <c r="I192" s="4">
        <f t="shared" si="18"/>
        <v>30</v>
      </c>
      <c r="J192" s="2">
        <v>30</v>
      </c>
      <c r="K192" s="2"/>
      <c r="L192" s="2"/>
      <c r="M192" s="2">
        <f t="shared" si="17"/>
        <v>0</v>
      </c>
      <c r="N192" s="2"/>
      <c r="O192" s="2"/>
      <c r="P192" s="2"/>
      <c r="Q192" s="2">
        <v>10</v>
      </c>
      <c r="R192" s="7"/>
      <c r="W192" s="3">
        <f t="shared" si="13"/>
        <v>0</v>
      </c>
      <c r="Y192" s="8"/>
      <c r="AA192" s="4"/>
      <c r="AB192" s="5" t="s">
        <v>625</v>
      </c>
      <c r="AE192" s="3">
        <v>30</v>
      </c>
      <c r="AJ192" s="4">
        <f t="shared" si="14"/>
        <v>30</v>
      </c>
      <c r="AL192" s="23"/>
      <c r="AM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 /&gt;")&amp;"&lt;/span&gt;&lt;img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 /&gt;"&amp;SUBSTITUTE(H192,CHAR(10),"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 /&gt;"&amp;U192)&amp; "&lt;/td&gt;&lt;td headers='a.bonus'&gt;"&amp;T192&amp;IF(V192="","","&lt;br /&gt;"&amp;V192)&amp;"&lt;/td&gt;&lt;td headers='special'&gt;"&amp;X192&amp;IF(Z192="","","&lt;br /&gt;"&amp;Z192)&amp;"&lt;/td&gt;&lt;td headers='sp.bonus'&gt;"&amp;Y192&amp;IF(AA192="","","&lt;br /&gt;"&amp;AA192)&amp;"&lt;/td&gt;&lt;td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id='m190'&gt;30&lt;/td&gt;&lt;td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92" s="31" t="str">
        <f t="shared" si="15"/>
        <v>document.getElementById('m190').innerHTML = (b0*0) + (s0*30+s3*30);</v>
      </c>
      <c r="AO192" s="35" t="str">
        <f t="shared" si="16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/>
      </c>
    </row>
    <row r="193" spans="1:42" s="3" customFormat="1" ht="37.049999999999997" customHeight="1" x14ac:dyDescent="0.3">
      <c r="A193" s="8" t="s">
        <v>317</v>
      </c>
      <c r="C193" s="6" t="s">
        <v>314</v>
      </c>
      <c r="D193" s="3">
        <v>5</v>
      </c>
      <c r="E193" s="3" t="s">
        <v>39</v>
      </c>
      <c r="F193" s="15" t="s">
        <v>36</v>
      </c>
      <c r="G193" s="8" t="s">
        <v>312</v>
      </c>
      <c r="H193" s="8"/>
      <c r="I193" s="4">
        <f t="shared" si="18"/>
        <v>50</v>
      </c>
      <c r="J193" s="2">
        <v>50</v>
      </c>
      <c r="K193" s="2">
        <v>20</v>
      </c>
      <c r="L193" s="2">
        <v>20</v>
      </c>
      <c r="M193" s="2">
        <f t="shared" si="17"/>
        <v>20</v>
      </c>
      <c r="N193" s="2"/>
      <c r="O193" s="2"/>
      <c r="P193" s="2"/>
      <c r="Q193" s="2"/>
      <c r="R193" s="7"/>
      <c r="W193" s="3">
        <f t="shared" si="13"/>
        <v>0</v>
      </c>
      <c r="Y193" s="8"/>
      <c r="AA193" s="4"/>
      <c r="AB193" s="5" t="s">
        <v>545</v>
      </c>
      <c r="AC193" s="3">
        <v>30</v>
      </c>
      <c r="AG193" s="3">
        <v>30</v>
      </c>
      <c r="AJ193" s="4">
        <f t="shared" si="14"/>
        <v>30</v>
      </c>
      <c r="AL193" s="23"/>
      <c r="AM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 /&gt;")&amp;"&lt;/span&gt;&lt;img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 /&gt;"&amp;SUBSTITUTE(H193,CHAR(10),"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 /&gt;"&amp;U193)&amp; "&lt;/td&gt;&lt;td headers='a.bonus'&gt;"&amp;T193&amp;IF(V193="","","&lt;br /&gt;"&amp;V193)&amp;"&lt;/td&gt;&lt;td headers='special'&gt;"&amp;X193&amp;IF(Z193="","","&lt;br /&gt;"&amp;Z193)&amp;"&lt;/td&gt;&lt;td headers='sp.bonus'&gt;"&amp;Y193&amp;IF(AA193="","","&lt;br /&gt;"&amp;AA193)&amp;"&lt;/td&gt;&lt;td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id='m191'&gt;50&lt;/td&gt;&lt;td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193" s="31" t="str">
        <f t="shared" si="15"/>
        <v>document.getElementById('m191').innerHTML = (b0*20+b1*20+b2*20) + (s0*30+s1*30+s5*30);</v>
      </c>
      <c r="AO193" s="35" t="str">
        <f t="shared" si="16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/>
      </c>
    </row>
    <row r="194" spans="1:42" s="3" customFormat="1" ht="37.049999999999997" customHeight="1" x14ac:dyDescent="0.3">
      <c r="A194" s="8" t="s">
        <v>320</v>
      </c>
      <c r="C194" s="6" t="s">
        <v>316</v>
      </c>
      <c r="D194" s="3">
        <v>5</v>
      </c>
      <c r="E194" s="3" t="s">
        <v>39</v>
      </c>
      <c r="F194" s="15" t="s">
        <v>36</v>
      </c>
      <c r="G194" s="8" t="s">
        <v>312</v>
      </c>
      <c r="H194" s="8"/>
      <c r="I194" s="4">
        <f t="shared" si="18"/>
        <v>100</v>
      </c>
      <c r="J194" s="2"/>
      <c r="K194" s="2">
        <v>30</v>
      </c>
      <c r="L194" s="2">
        <v>30</v>
      </c>
      <c r="M194" s="2">
        <f t="shared" si="17"/>
        <v>30</v>
      </c>
      <c r="N194" s="2"/>
      <c r="O194" s="2"/>
      <c r="P194" s="2"/>
      <c r="Q194" s="2"/>
      <c r="R194" s="7"/>
      <c r="W194" s="3">
        <f t="shared" si="13"/>
        <v>0</v>
      </c>
      <c r="X194" s="5" t="s">
        <v>490</v>
      </c>
      <c r="Y194" s="8">
        <v>40</v>
      </c>
      <c r="Z194" s="5"/>
      <c r="AA194" s="4"/>
      <c r="AB194" s="5"/>
      <c r="AF194" s="3">
        <v>30</v>
      </c>
      <c r="AI194" s="3">
        <v>30</v>
      </c>
      <c r="AJ194" s="4">
        <f t="shared" si="14"/>
        <v>30</v>
      </c>
      <c r="AL194" s="23"/>
      <c r="AM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 /&gt;")&amp;"&lt;/span&gt;&lt;img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 /&gt;"&amp;SUBSTITUTE(H194,CHAR(10),"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 /&gt;"&amp;U194)&amp; "&lt;/td&gt;&lt;td headers='a.bonus'&gt;"&amp;T194&amp;IF(V194="","","&lt;br /&gt;"&amp;V194)&amp;"&lt;/td&gt;&lt;td headers='special'&gt;"&amp;X194&amp;IF(Z194="","","&lt;br /&gt;"&amp;Z194)&amp;"&lt;/td&gt;&lt;td headers='sp.bonus'&gt;"&amp;Y194&amp;IF(AA194="","","&lt;br /&gt;"&amp;AA194)&amp;"&lt;/td&gt;&lt;td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id='m192'&gt;100&lt;/td&gt;&lt;td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194" s="31" t="str">
        <f t="shared" si="15"/>
        <v>document.getElementById('m192').innerHTML = (b0*30+b1*30+b2*30) + (s0*30+s4*30+s7*30)+ (e16*40);</v>
      </c>
      <c r="AO194" s="35" t="str">
        <f t="shared" si="16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>e16*40</v>
      </c>
    </row>
    <row r="195" spans="1:42" s="3" customFormat="1" ht="37.049999999999997" customHeight="1" x14ac:dyDescent="0.3">
      <c r="A195" s="3" t="s">
        <v>537</v>
      </c>
      <c r="C195" s="6" t="s">
        <v>710</v>
      </c>
      <c r="D195" s="3">
        <v>5</v>
      </c>
      <c r="E195" s="3" t="s">
        <v>39</v>
      </c>
      <c r="F195" s="15" t="s">
        <v>36</v>
      </c>
      <c r="G195" s="8" t="s">
        <v>312</v>
      </c>
      <c r="H195" s="8"/>
      <c r="I195" s="4">
        <f t="shared" si="18"/>
        <v>140</v>
      </c>
      <c r="J195" s="2">
        <v>20</v>
      </c>
      <c r="K195" s="2"/>
      <c r="L195" s="2"/>
      <c r="M195" s="2">
        <f t="shared" si="17"/>
        <v>0</v>
      </c>
      <c r="N195" s="2"/>
      <c r="O195" s="2"/>
      <c r="P195" s="2"/>
      <c r="Q195" s="2"/>
      <c r="R195" s="7"/>
      <c r="W195" s="3">
        <f t="shared" si="13"/>
        <v>0</v>
      </c>
      <c r="X195" s="5" t="s">
        <v>538</v>
      </c>
      <c r="Y195" s="8">
        <v>80</v>
      </c>
      <c r="Z195" s="5"/>
      <c r="AA195" s="4"/>
      <c r="AB195" s="5"/>
      <c r="AI195" s="3">
        <v>60</v>
      </c>
      <c r="AJ195" s="4">
        <f t="shared" si="14"/>
        <v>60</v>
      </c>
      <c r="AL195" s="23"/>
      <c r="AM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 /&gt;")&amp;"&lt;/span&gt;&lt;img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 /&gt;"&amp;SUBSTITUTE(H195,CHAR(10),"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 /&gt;"&amp;U195)&amp; "&lt;/td&gt;&lt;td headers='a.bonus'&gt;"&amp;T195&amp;IF(V195="","","&lt;br /&gt;"&amp;V195)&amp;"&lt;/td&gt;&lt;td headers='special'&gt;"&amp;X195&amp;IF(Z195="","","&lt;br /&gt;"&amp;Z195)&amp;"&lt;/td&gt;&lt;td headers='sp.bonus'&gt;"&amp;Y195&amp;IF(AA195="","","&lt;br /&gt;"&amp;AA195)&amp;"&lt;/td&gt;&lt;td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id='m193'&gt;140&lt;/td&gt;&lt;td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95" s="31" t="str">
        <f t="shared" si="15"/>
        <v>document.getElementById('m193').innerHTML = (b0*0) + (s0*60+s7*60)+ (e17*80);</v>
      </c>
      <c r="AO195" s="35" t="str">
        <f t="shared" si="16"/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>e17*80</v>
      </c>
    </row>
    <row r="196" spans="1:42" s="3" customFormat="1" ht="37.049999999999997" customHeight="1" x14ac:dyDescent="0.3">
      <c r="A196" s="8" t="s">
        <v>310</v>
      </c>
      <c r="C196" s="6" t="s">
        <v>318</v>
      </c>
      <c r="D196" s="3">
        <v>5</v>
      </c>
      <c r="E196" s="3" t="s">
        <v>39</v>
      </c>
      <c r="F196" s="15" t="s">
        <v>36</v>
      </c>
      <c r="G196" s="8" t="s">
        <v>319</v>
      </c>
      <c r="H196" s="8"/>
      <c r="I196" s="4">
        <f t="shared" si="18"/>
        <v>60</v>
      </c>
      <c r="J196" s="2">
        <v>60</v>
      </c>
      <c r="K196" s="2">
        <v>20</v>
      </c>
      <c r="L196" s="2"/>
      <c r="M196" s="2">
        <f t="shared" si="17"/>
        <v>20</v>
      </c>
      <c r="N196" s="2"/>
      <c r="O196" s="2"/>
      <c r="P196" s="2"/>
      <c r="Q196" s="2"/>
      <c r="R196" s="7"/>
      <c r="W196" s="3">
        <f t="shared" ref="W196:W241" si="19">MAX(T196,V196)</f>
        <v>0</v>
      </c>
      <c r="Y196" s="8"/>
      <c r="AA196" s="4"/>
      <c r="AB196" s="5" t="s">
        <v>626</v>
      </c>
      <c r="AF196" s="3">
        <v>40</v>
      </c>
      <c r="AG196" s="3">
        <v>20</v>
      </c>
      <c r="AJ196" s="4">
        <f t="shared" ref="AJ196:AJ241" si="20">MAX(AC196:AI196)</f>
        <v>40</v>
      </c>
      <c r="AL196" s="23"/>
      <c r="AM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 /&gt;")&amp;"&lt;/span&gt;&lt;img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 /&gt;"&amp;SUBSTITUTE(H196,CHAR(10),"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 /&gt;"&amp;U196)&amp; "&lt;/td&gt;&lt;td headers='a.bonus'&gt;"&amp;T196&amp;IF(V196="","","&lt;br /&gt;"&amp;V196)&amp;"&lt;/td&gt;&lt;td headers='special'&gt;"&amp;X196&amp;IF(Z196="","","&lt;br /&gt;"&amp;Z196)&amp;"&lt;/td&gt;&lt;td headers='sp.bonus'&gt;"&amp;Y196&amp;IF(AA196="","","&lt;br /&gt;"&amp;AA196)&amp;"&lt;/td&gt;&lt;td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id='m194'&gt;60&lt;/td&gt;&lt;td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96" s="31" t="str">
        <f t="shared" ref="AN196:AN241" si="21">"document.getElementById('"&amp;AO196&amp;"').innerHTML = (b0*"&amp;TEXT(M196,0)&amp;IF(K196="","","+b1*"&amp;TEXT(K196,0)&amp;IF(L196="","","+b2*"&amp;TEXT(L196,0)))&amp;")"&amp;IF(AJ196=0,""," + (s0*"&amp;TEXT(AJ196,0)&amp;IF(AC196="","","+s1*"&amp;TEXT(AC196,0))&amp;IF(AD196="","","+s2*"&amp;TEXT(AD196,0))&amp;IF(AE196="","","+s3*"&amp;TEXT(AE196,0))&amp;IF(AF196="","","+s4*"&amp;TEXT(AF196,0))&amp;IF(AG196="","","+s5*"&amp;TEXT(AG196,0))&amp;IF(AH196="","","+s6*"&amp;TEXT(AH196,0))&amp;IF(AI196="","","+s7*"&amp;TEXT(AI196,0))&amp;")")&amp;IF(AP196="","","+ ("&amp;AP196&amp;")")&amp;";"</f>
        <v>document.getElementById('m194').innerHTML = (b0*20+b1*20) + (s0*40+s4*40+s5*20);</v>
      </c>
      <c r="AO196" s="35" t="str">
        <f t="shared" ref="AO196:AO241" si="22">"m"&amp;TEXT(ROW()-2,"000")</f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/>
      </c>
    </row>
    <row r="197" spans="1:42" s="3" customFormat="1" ht="37.049999999999997" customHeight="1" x14ac:dyDescent="0.3">
      <c r="A197" s="8" t="s">
        <v>313</v>
      </c>
      <c r="C197" s="6" t="s">
        <v>321</v>
      </c>
      <c r="D197" s="3">
        <v>5</v>
      </c>
      <c r="E197" s="3" t="s">
        <v>39</v>
      </c>
      <c r="F197" s="15" t="s">
        <v>36</v>
      </c>
      <c r="G197" s="8" t="s">
        <v>319</v>
      </c>
      <c r="H197" s="8"/>
      <c r="I197" s="4">
        <f t="shared" si="18"/>
        <v>70</v>
      </c>
      <c r="J197" s="2">
        <v>40</v>
      </c>
      <c r="K197" s="2">
        <v>30</v>
      </c>
      <c r="L197" s="2"/>
      <c r="M197" s="2">
        <f t="shared" si="17"/>
        <v>30</v>
      </c>
      <c r="N197" s="2"/>
      <c r="O197" s="2"/>
      <c r="P197" s="2">
        <v>30</v>
      </c>
      <c r="Q197" s="2"/>
      <c r="R197" s="7"/>
      <c r="W197" s="3">
        <f t="shared" si="19"/>
        <v>0</v>
      </c>
      <c r="Y197" s="8"/>
      <c r="AA197" s="4"/>
      <c r="AB197" s="5"/>
      <c r="AD197" s="3">
        <v>20</v>
      </c>
      <c r="AG197" s="3">
        <v>40</v>
      </c>
      <c r="AJ197" s="4">
        <f t="shared" si="20"/>
        <v>40</v>
      </c>
      <c r="AL197" s="23"/>
      <c r="AM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 /&gt;")&amp;"&lt;/span&gt;&lt;img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 /&gt;"&amp;SUBSTITUTE(H197,CHAR(10),"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 /&gt;"&amp;U197)&amp; "&lt;/td&gt;&lt;td headers='a.bonus'&gt;"&amp;T197&amp;IF(V197="","","&lt;br /&gt;"&amp;V197)&amp;"&lt;/td&gt;&lt;td headers='special'&gt;"&amp;X197&amp;IF(Z197="","","&lt;br /&gt;"&amp;Z197)&amp;"&lt;/td&gt;&lt;td headers='sp.bonus'&gt;"&amp;Y197&amp;IF(AA197="","","&lt;br /&gt;"&amp;AA197)&amp;"&lt;/td&gt;&lt;td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id='m195'&gt;70&lt;/td&gt;&lt;td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197" s="31" t="str">
        <f t="shared" si="21"/>
        <v>document.getElementById('m195').innerHTML = (b0*30+b1*30) + (s0*40+s2*20+s5*40);</v>
      </c>
      <c r="AO197" s="35" t="str">
        <f t="shared" si="22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/>
      </c>
    </row>
    <row r="198" spans="1:42" s="3" customFormat="1" ht="37.049999999999997" customHeight="1" x14ac:dyDescent="0.3">
      <c r="A198" s="3" t="s">
        <v>322</v>
      </c>
      <c r="C198" s="6" t="s">
        <v>323</v>
      </c>
      <c r="D198" s="3">
        <v>5</v>
      </c>
      <c r="E198" s="3" t="s">
        <v>35</v>
      </c>
      <c r="F198" s="15" t="s">
        <v>281</v>
      </c>
      <c r="G198" s="8" t="s">
        <v>699</v>
      </c>
      <c r="H198" s="8"/>
      <c r="I198" s="4">
        <f t="shared" si="18"/>
        <v>30</v>
      </c>
      <c r="J198" s="2"/>
      <c r="K198" s="2"/>
      <c r="L198" s="2"/>
      <c r="M198" s="2">
        <f t="shared" si="17"/>
        <v>0</v>
      </c>
      <c r="N198" s="2"/>
      <c r="O198" s="2"/>
      <c r="P198" s="2">
        <v>60</v>
      </c>
      <c r="Q198" s="2"/>
      <c r="R198" s="7"/>
      <c r="W198" s="3">
        <f t="shared" si="19"/>
        <v>0</v>
      </c>
      <c r="Y198" s="8"/>
      <c r="AA198" s="4"/>
      <c r="AB198" s="5"/>
      <c r="AD198" s="3">
        <v>30</v>
      </c>
      <c r="AJ198" s="4">
        <f t="shared" si="20"/>
        <v>30</v>
      </c>
      <c r="AL198" s="23"/>
      <c r="AM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 /&gt;")&amp;"&lt;/span&gt;&lt;img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 /&gt;"&amp;SUBSTITUTE(H198,CHAR(10),"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 /&gt;"&amp;U198)&amp; "&lt;/td&gt;&lt;td headers='a.bonus'&gt;"&amp;T198&amp;IF(V198="","","&lt;br /&gt;"&amp;V198)&amp;"&lt;/td&gt;&lt;td headers='special'&gt;"&amp;X198&amp;IF(Z198="","","&lt;br /&gt;"&amp;Z198)&amp;"&lt;/td&gt;&lt;td headers='sp.bonus'&gt;"&amp;Y198&amp;IF(AA198="","","&lt;br /&gt;"&amp;AA198)&amp;"&lt;/td&gt;&lt;td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id='m196'&gt;30&lt;/td&gt;&lt;td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98" s="31" t="str">
        <f t="shared" si="21"/>
        <v>document.getElementById('m196').innerHTML = (b0*0) + (s0*30+s2*30);</v>
      </c>
      <c r="AO198" s="35" t="str">
        <f t="shared" si="22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/>
      </c>
    </row>
    <row r="199" spans="1:42" s="3" customFormat="1" ht="37.049999999999997" customHeight="1" x14ac:dyDescent="0.3">
      <c r="A199" s="3" t="s">
        <v>324</v>
      </c>
      <c r="C199" s="6" t="s">
        <v>325</v>
      </c>
      <c r="D199" s="3">
        <v>4</v>
      </c>
      <c r="F199" s="15" t="s">
        <v>326</v>
      </c>
      <c r="G199" s="8"/>
      <c r="H199" s="8"/>
      <c r="I199" s="4">
        <f t="shared" si="18"/>
        <v>0</v>
      </c>
      <c r="J199" s="2"/>
      <c r="K199" s="2"/>
      <c r="L199" s="2"/>
      <c r="M199" s="2">
        <f t="shared" si="17"/>
        <v>0</v>
      </c>
      <c r="N199" s="2"/>
      <c r="O199" s="2"/>
      <c r="P199" s="2"/>
      <c r="Q199" s="2"/>
      <c r="R199" s="7"/>
      <c r="W199" s="3">
        <f t="shared" si="19"/>
        <v>0</v>
      </c>
      <c r="Y199" s="8"/>
      <c r="AA199" s="4"/>
      <c r="AB199" s="5"/>
      <c r="AJ199" s="4">
        <f t="shared" si="20"/>
        <v>0</v>
      </c>
      <c r="AL199" s="23"/>
      <c r="AM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 /&gt;")&amp;"&lt;/span&gt;&lt;img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 /&gt;"&amp;SUBSTITUTE(H199,CHAR(10),"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 /&gt;"&amp;U199)&amp; "&lt;/td&gt;&lt;td headers='a.bonus'&gt;"&amp;T199&amp;IF(V199="","","&lt;br /&gt;"&amp;V199)&amp;"&lt;/td&gt;&lt;td headers='special'&gt;"&amp;X199&amp;IF(Z199="","","&lt;br /&gt;"&amp;Z199)&amp;"&lt;/td&gt;&lt;td headers='sp.bonus'&gt;"&amp;Y199&amp;IF(AA199="","","&lt;br /&gt;"&amp;AA199)&amp;"&lt;/td&gt;&lt;td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9" s="31" t="str">
        <f t="shared" si="21"/>
        <v>document.getElementById('m197').innerHTML = (b0*0);</v>
      </c>
      <c r="AO199" s="35" t="str">
        <f t="shared" si="22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/>
      </c>
    </row>
    <row r="200" spans="1:42" s="3" customFormat="1" ht="37.049999999999997" customHeight="1" x14ac:dyDescent="0.3">
      <c r="A200" s="8" t="s">
        <v>327</v>
      </c>
      <c r="C200" s="6" t="s">
        <v>328</v>
      </c>
      <c r="D200" s="3">
        <v>5</v>
      </c>
      <c r="F200" s="15" t="s">
        <v>326</v>
      </c>
      <c r="G200" s="8" t="s">
        <v>68</v>
      </c>
      <c r="H200" s="8"/>
      <c r="I200" s="4">
        <f t="shared" si="18"/>
        <v>60</v>
      </c>
      <c r="J200" s="2">
        <v>70</v>
      </c>
      <c r="K200" s="2"/>
      <c r="L200" s="2"/>
      <c r="M200" s="2">
        <f t="shared" si="17"/>
        <v>0</v>
      </c>
      <c r="N200" s="2"/>
      <c r="O200" s="2"/>
      <c r="P200" s="2"/>
      <c r="Q200" s="2"/>
      <c r="R200" s="7"/>
      <c r="S200" s="3" t="s">
        <v>14</v>
      </c>
      <c r="T200" s="3">
        <v>20</v>
      </c>
      <c r="W200" s="3">
        <f t="shared" si="19"/>
        <v>20</v>
      </c>
      <c r="Y200" s="8"/>
      <c r="AA200" s="4"/>
      <c r="AB200" s="5" t="s">
        <v>484</v>
      </c>
      <c r="AE200" s="3">
        <v>40</v>
      </c>
      <c r="AI200" s="3">
        <v>20</v>
      </c>
      <c r="AJ200" s="4">
        <f t="shared" si="20"/>
        <v>40</v>
      </c>
      <c r="AL200" s="23"/>
      <c r="AM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 /&gt;")&amp;"&lt;/span&gt;&lt;img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 /&gt;"&amp;SUBSTITUTE(H200,CHAR(10),"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 /&gt;"&amp;U200)&amp; "&lt;/td&gt;&lt;td headers='a.bonus'&gt;"&amp;T200&amp;IF(V200="","","&lt;br /&gt;"&amp;V200)&amp;"&lt;/td&gt;&lt;td headers='special'&gt;"&amp;X200&amp;IF(Z200="","","&lt;br /&gt;"&amp;Z200)&amp;"&lt;/td&gt;&lt;td headers='sp.bonus'&gt;"&amp;Y200&amp;IF(AA200="","","&lt;br /&gt;"&amp;AA200)&amp;"&lt;/td&gt;&lt;td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id='m198'&gt;60&lt;/td&gt;&lt;td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200" s="31" t="str">
        <f t="shared" si="21"/>
        <v>document.getElementById('m198').innerHTML = (b0*0) + (s0*40+s3*40+s7*20)+ (e01*20);</v>
      </c>
      <c r="AO200" s="35" t="str">
        <f t="shared" si="22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>e01*20</v>
      </c>
    </row>
    <row r="201" spans="1:42" s="3" customFormat="1" ht="37.049999999999997" customHeight="1" x14ac:dyDescent="0.3">
      <c r="A201" s="8" t="s">
        <v>329</v>
      </c>
      <c r="C201" s="6" t="s">
        <v>330</v>
      </c>
      <c r="D201" s="3">
        <v>5</v>
      </c>
      <c r="E201" s="3" t="s">
        <v>39</v>
      </c>
      <c r="F201" s="15" t="s">
        <v>326</v>
      </c>
      <c r="G201" s="8"/>
      <c r="H201" s="8"/>
      <c r="I201" s="4">
        <f t="shared" si="18"/>
        <v>0</v>
      </c>
      <c r="J201" s="2"/>
      <c r="K201" s="2"/>
      <c r="L201" s="2"/>
      <c r="M201" s="2">
        <f t="shared" si="17"/>
        <v>0</v>
      </c>
      <c r="N201" s="2"/>
      <c r="O201" s="2"/>
      <c r="P201" s="2"/>
      <c r="Q201" s="2"/>
      <c r="R201" s="7"/>
      <c r="W201" s="3">
        <f t="shared" si="19"/>
        <v>0</v>
      </c>
      <c r="Y201" s="8"/>
      <c r="AA201" s="4"/>
      <c r="AB201" s="5"/>
      <c r="AJ201" s="4">
        <f t="shared" si="20"/>
        <v>0</v>
      </c>
      <c r="AL201" s="23"/>
      <c r="AM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 /&gt;")&amp;"&lt;/span&gt;&lt;img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 /&gt;"&amp;SUBSTITUTE(H201,CHAR(10),"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 /&gt;"&amp;U201)&amp; "&lt;/td&gt;&lt;td headers='a.bonus'&gt;"&amp;T201&amp;IF(V201="","","&lt;br /&gt;"&amp;V201)&amp;"&lt;/td&gt;&lt;td headers='special'&gt;"&amp;X201&amp;IF(Z201="","","&lt;br /&gt;"&amp;Z201)&amp;"&lt;/td&gt;&lt;td headers='sp.bonus'&gt;"&amp;Y201&amp;IF(AA201="","","&lt;br /&gt;"&amp;AA201)&amp;"&lt;/td&gt;&lt;td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1" s="31" t="str">
        <f t="shared" si="21"/>
        <v>document.getElementById('m199').innerHTML = (b0*0);</v>
      </c>
      <c r="AO201" s="35" t="str">
        <f t="shared" si="22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/>
      </c>
    </row>
    <row r="202" spans="1:42" s="3" customFormat="1" ht="37.049999999999997" customHeight="1" x14ac:dyDescent="0.3">
      <c r="A202" s="8" t="s">
        <v>331</v>
      </c>
      <c r="C202" s="6" t="s">
        <v>332</v>
      </c>
      <c r="D202" s="3">
        <v>5</v>
      </c>
      <c r="F202" s="15" t="s">
        <v>326</v>
      </c>
      <c r="G202" s="8"/>
      <c r="H202" s="8"/>
      <c r="I202" s="4">
        <f t="shared" si="18"/>
        <v>0</v>
      </c>
      <c r="J202" s="2"/>
      <c r="K202" s="2"/>
      <c r="L202" s="2"/>
      <c r="M202" s="2">
        <f t="shared" si="17"/>
        <v>0</v>
      </c>
      <c r="N202" s="2"/>
      <c r="O202" s="2"/>
      <c r="P202" s="2"/>
      <c r="Q202" s="2"/>
      <c r="R202" s="7"/>
      <c r="W202" s="3">
        <f t="shared" si="19"/>
        <v>0</v>
      </c>
      <c r="Y202" s="8"/>
      <c r="AA202" s="4"/>
      <c r="AB202" s="5"/>
      <c r="AJ202" s="4">
        <f t="shared" si="20"/>
        <v>0</v>
      </c>
      <c r="AL202" s="23"/>
      <c r="AM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 /&gt;")&amp;"&lt;/span&gt;&lt;img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 /&gt;"&amp;SUBSTITUTE(H202,CHAR(10),"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 /&gt;"&amp;U202)&amp; "&lt;/td&gt;&lt;td headers='a.bonus'&gt;"&amp;T202&amp;IF(V202="","","&lt;br /&gt;"&amp;V202)&amp;"&lt;/td&gt;&lt;td headers='special'&gt;"&amp;X202&amp;IF(Z202="","","&lt;br /&gt;"&amp;Z202)&amp;"&lt;/td&gt;&lt;td headers='sp.bonus'&gt;"&amp;Y202&amp;IF(AA202="","","&lt;br /&gt;"&amp;AA202)&amp;"&lt;/td&gt;&lt;td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2" s="31" t="str">
        <f t="shared" si="21"/>
        <v>document.getElementById('m200').innerHTML = (b0*0);</v>
      </c>
      <c r="AO202" s="35" t="str">
        <f t="shared" si="22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/>
      </c>
    </row>
    <row r="203" spans="1:42" s="3" customFormat="1" ht="37.049999999999997" customHeight="1" x14ac:dyDescent="0.3">
      <c r="A203" s="8" t="s">
        <v>333</v>
      </c>
      <c r="C203" s="6" t="s">
        <v>334</v>
      </c>
      <c r="D203" s="3">
        <v>5</v>
      </c>
      <c r="E203" s="3" t="s">
        <v>39</v>
      </c>
      <c r="F203" s="15" t="s">
        <v>326</v>
      </c>
      <c r="G203" s="8" t="s">
        <v>68</v>
      </c>
      <c r="H203" s="8"/>
      <c r="I203" s="4">
        <f t="shared" si="18"/>
        <v>20</v>
      </c>
      <c r="J203" s="2">
        <v>50</v>
      </c>
      <c r="K203" s="2"/>
      <c r="L203" s="2"/>
      <c r="M203" s="2">
        <f t="shared" ref="M203:M241" si="23">MAX(K203:L203)</f>
        <v>0</v>
      </c>
      <c r="N203" s="2"/>
      <c r="O203" s="2">
        <v>20</v>
      </c>
      <c r="P203" s="2"/>
      <c r="Q203" s="2"/>
      <c r="R203" s="7"/>
      <c r="W203" s="3">
        <f t="shared" si="19"/>
        <v>0</v>
      </c>
      <c r="Y203" s="8"/>
      <c r="AA203" s="4"/>
      <c r="AB203" s="5" t="s">
        <v>483</v>
      </c>
      <c r="AC203" s="3">
        <v>20</v>
      </c>
      <c r="AG203" s="3">
        <v>20</v>
      </c>
      <c r="AH203" s="3">
        <v>20</v>
      </c>
      <c r="AJ203" s="4">
        <f t="shared" si="20"/>
        <v>20</v>
      </c>
      <c r="AL203" s="23"/>
      <c r="AM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 /&gt;")&amp;"&lt;/span&gt;&lt;img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 /&gt;"&amp;SUBSTITUTE(H203,CHAR(10),"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 /&gt;"&amp;U203)&amp; "&lt;/td&gt;&lt;td headers='a.bonus'&gt;"&amp;T203&amp;IF(V203="","","&lt;br /&gt;"&amp;V203)&amp;"&lt;/td&gt;&lt;td headers='special'&gt;"&amp;X203&amp;IF(Z203="","","&lt;br /&gt;"&amp;Z203)&amp;"&lt;/td&gt;&lt;td headers='sp.bonus'&gt;"&amp;Y203&amp;IF(AA203="","","&lt;br /&gt;"&amp;AA203)&amp;"&lt;/td&gt;&lt;td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id='m201'&gt;20&lt;/td&gt;&lt;td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03" s="31" t="str">
        <f t="shared" si="21"/>
        <v>document.getElementById('m201').innerHTML = (b0*0) + (s0*20+s1*20+s5*20+s6*20);</v>
      </c>
      <c r="AO203" s="35" t="str">
        <f t="shared" si="22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/>
      </c>
    </row>
    <row r="204" spans="1:42" s="3" customFormat="1" ht="37.049999999999997" customHeight="1" x14ac:dyDescent="0.3">
      <c r="A204" s="8" t="s">
        <v>721</v>
      </c>
      <c r="C204" s="6" t="s">
        <v>722</v>
      </c>
      <c r="D204" s="3">
        <v>5</v>
      </c>
      <c r="E204" s="3" t="s">
        <v>39</v>
      </c>
      <c r="F204" s="15" t="s">
        <v>326</v>
      </c>
      <c r="G204" s="8" t="s">
        <v>68</v>
      </c>
      <c r="H204" s="8"/>
      <c r="I204" s="4">
        <f t="shared" si="18"/>
        <v>90</v>
      </c>
      <c r="J204" s="2">
        <v>20</v>
      </c>
      <c r="K204" s="2"/>
      <c r="L204" s="2">
        <v>60</v>
      </c>
      <c r="M204" s="2">
        <f t="shared" si="23"/>
        <v>60</v>
      </c>
      <c r="N204" s="2"/>
      <c r="O204" s="2"/>
      <c r="P204" s="2"/>
      <c r="Q204" s="2"/>
      <c r="R204" s="7"/>
      <c r="W204" s="3">
        <f t="shared" si="19"/>
        <v>0</v>
      </c>
      <c r="Y204" s="8"/>
      <c r="AA204" s="4"/>
      <c r="AB204" s="5" t="s">
        <v>724</v>
      </c>
      <c r="AG204" s="3">
        <v>30</v>
      </c>
      <c r="AH204" s="3">
        <v>30</v>
      </c>
      <c r="AJ204" s="4">
        <f t="shared" si="20"/>
        <v>30</v>
      </c>
      <c r="AL204" s="23"/>
      <c r="AM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 /&gt;")&amp;"&lt;/span&gt;&lt;img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 /&gt;"&amp;SUBSTITUTE(H204,CHAR(10),"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 /&gt;"&amp;U204)&amp; "&lt;/td&gt;&lt;td headers='a.bonus'&gt;"&amp;T204&amp;IF(V204="","","&lt;br /&gt;"&amp;V204)&amp;"&lt;/td&gt;&lt;td headers='special'&gt;"&amp;X204&amp;IF(Z204="","","&lt;br /&gt;"&amp;Z204)&amp;"&lt;/td&gt;&lt;td headers='sp.bonus'&gt;"&amp;Y204&amp;IF(AA204="","","&lt;br /&gt;"&amp;AA204)&amp;"&lt;/td&gt;&lt;td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 ltd'&gt;&lt;td headers='icon'&gt;&lt;a href='https://www.alchemistcodedb.com/jp/card/ts-wada-kagura-02'&gt;&lt;img src='resources/TS_WADA_KAGURA_02.png' title='天駆ける鳳凰' /&gt;&lt;/a&gt;&lt;/td&gt;&lt;td headers='name'&gt;天駆ける鳳凰&lt;/td&gt;&lt;td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id='m202'&gt;90&lt;/td&gt;&lt;td headers='HP'&gt;20&lt;/td&gt;&lt;td headers='patk'&gt;&lt;/td&gt;&lt;td headers='matk'&gt;60&lt;/td&gt;&lt;td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headers='others'&gt;風属性耐性+20&lt;/td&gt;&lt;td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04" s="31" t="str">
        <f t="shared" ref="AN204" si="24">"document.getElementById('"&amp;AO204&amp;"').innerHTML = (b0*"&amp;TEXT(M204,0)&amp;IF(K204="","","+b1*"&amp;TEXT(K204,0)&amp;IF(L204="","","+b2*"&amp;TEXT(L204,0)))&amp;")"&amp;IF(AJ204=0,""," + (s0*"&amp;TEXT(AJ204,0)&amp;IF(AC204="","","+s1*"&amp;TEXT(AC204,0))&amp;IF(AD204="","","+s2*"&amp;TEXT(AD204,0))&amp;IF(AE204="","","+s3*"&amp;TEXT(AE204,0))&amp;IF(AF204="","","+s4*"&amp;TEXT(AF204,0))&amp;IF(AG204="","","+s5*"&amp;TEXT(AG204,0))&amp;IF(AH204="","","+s6*"&amp;TEXT(AH204,0))&amp;IF(AI204="","","+s7*"&amp;TEXT(AI204,0))&amp;")")&amp;IF(AP204="","","+ ("&amp;AP204&amp;")")&amp;";"</f>
        <v>document.getElementById('m202').innerHTML = (b0*60) + (s0*30+s5*30+s6*30);</v>
      </c>
      <c r="AO204" s="35" t="str">
        <f t="shared" si="22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/>
      </c>
    </row>
    <row r="205" spans="1:42" s="3" customFormat="1" ht="37.049999999999997" customHeight="1" x14ac:dyDescent="0.3">
      <c r="A205" s="8" t="s">
        <v>335</v>
      </c>
      <c r="C205" s="6" t="s">
        <v>336</v>
      </c>
      <c r="D205" s="3">
        <v>5</v>
      </c>
      <c r="F205" s="15" t="s">
        <v>326</v>
      </c>
      <c r="G205" s="8" t="s">
        <v>337</v>
      </c>
      <c r="H205" s="8"/>
      <c r="I205" s="4">
        <f t="shared" si="18"/>
        <v>60</v>
      </c>
      <c r="J205" s="2">
        <v>40</v>
      </c>
      <c r="K205" s="2">
        <v>40</v>
      </c>
      <c r="L205" s="2"/>
      <c r="M205" s="2">
        <f t="shared" si="23"/>
        <v>40</v>
      </c>
      <c r="N205" s="2">
        <v>10</v>
      </c>
      <c r="O205" s="2"/>
      <c r="P205" s="2"/>
      <c r="Q205" s="2"/>
      <c r="R205" s="7"/>
      <c r="W205" s="3">
        <f t="shared" si="19"/>
        <v>0</v>
      </c>
      <c r="Y205" s="8"/>
      <c r="AA205" s="4"/>
      <c r="AB205" s="5" t="s">
        <v>545</v>
      </c>
      <c r="AE205" s="3">
        <v>20</v>
      </c>
      <c r="AF205" s="3">
        <v>20</v>
      </c>
      <c r="AG205" s="3">
        <v>20</v>
      </c>
      <c r="AJ205" s="4">
        <f t="shared" si="20"/>
        <v>20</v>
      </c>
      <c r="AL205" s="23"/>
      <c r="AM205" s="31" t="str">
        <f>"&lt;tr class='mmt"&amp;IF(E205="活動"," ev",IF(E205="限定"," ltd",""))&amp;IF(G205=""," groupless'","'")&amp;"&gt;&lt;td headers='icon'&gt;&lt;a href='https://www.alchemistcodedb.com/jp/card/"&amp;SUBSTITUTE(SUBSTITUTE(LOWER(A204),"_","-"),".png","")&amp;"'&gt;&lt;img src='resources/"&amp;A204&amp;"'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 /&gt;")&amp;"&lt;/span&gt;&lt;img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 /&gt;"&amp;SUBSTITUTE(H205,CHAR(10),"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 /&gt;"&amp;U205)&amp; "&lt;/td&gt;&lt;td headers='a.bonus'&gt;"&amp;T205&amp;IF(V205="","","&lt;br /&gt;"&amp;V205)&amp;"&lt;/td&gt;&lt;td headers='special'&gt;"&amp;X205&amp;IF(Z205="","","&lt;br /&gt;"&amp;Z205)&amp;"&lt;/td&gt;&lt;td headers='sp.bonus'&gt;"&amp;Y205&amp;IF(AA205="","","&lt;br /&gt;"&amp;AA205)&amp;"&lt;/td&gt;&lt;td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class='mmt'&gt;&lt;td headers='icon'&gt;&lt;a href='https://www.alchemistcodedb.com/jp/card/ts-wada-kagura-02'&gt;&lt;img src='resources/TS_WADA_KAGURA_02.png'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id='m203'&gt;60&lt;/td&gt;&lt;td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05" s="31" t="str">
        <f t="shared" si="21"/>
        <v>document.getElementById('m203').innerHTML = (b0*40+b1*40) + (s0*20+s3*20+s4*20+s5*20);</v>
      </c>
      <c r="AO205" s="35" t="str">
        <f t="shared" si="22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/>
      </c>
    </row>
    <row r="206" spans="1:42" s="3" customFormat="1" ht="37.049999999999997" customHeight="1" x14ac:dyDescent="0.3">
      <c r="A206" s="8" t="s">
        <v>338</v>
      </c>
      <c r="C206" s="6" t="s">
        <v>339</v>
      </c>
      <c r="D206" s="3">
        <v>5</v>
      </c>
      <c r="E206" s="3" t="s">
        <v>39</v>
      </c>
      <c r="F206" s="15" t="s">
        <v>326</v>
      </c>
      <c r="G206" s="8" t="s">
        <v>337</v>
      </c>
      <c r="H206" s="8"/>
      <c r="I206" s="4">
        <f t="shared" si="18"/>
        <v>80</v>
      </c>
      <c r="J206" s="2">
        <v>50</v>
      </c>
      <c r="K206" s="2">
        <v>20</v>
      </c>
      <c r="L206" s="2">
        <v>20</v>
      </c>
      <c r="M206" s="2">
        <f t="shared" si="23"/>
        <v>20</v>
      </c>
      <c r="N206" s="2"/>
      <c r="O206" s="2"/>
      <c r="P206" s="2"/>
      <c r="Q206" s="2">
        <v>10</v>
      </c>
      <c r="R206" s="7"/>
      <c r="W206" s="3">
        <f t="shared" si="19"/>
        <v>0</v>
      </c>
      <c r="Y206" s="8"/>
      <c r="AA206" s="4"/>
      <c r="AB206" s="5"/>
      <c r="AH206" s="3">
        <v>60</v>
      </c>
      <c r="AJ206" s="4">
        <f t="shared" si="20"/>
        <v>60</v>
      </c>
      <c r="AL206" s="23"/>
      <c r="AM206" s="31" t="str">
        <f>"&lt;tr class='mmt"&amp;IF(E206="活動"," ev",IF(E206="限定"," ltd",""))&amp;IF(G206=""," groupless'","'")&amp;"&gt;&lt;td headers='icon'&gt;&lt;a href='https://www.alchemistcodedb.com/jp/card/"&amp;SUBSTITUTE(SUBSTITUTE(LOWER(A205),"_","-"),".png","")&amp;"'&gt;&lt;img src='resources/"&amp;A205&amp;"'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 /&gt;")&amp;"&lt;/span&gt;&lt;img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 /&gt;"&amp;SUBSTITUTE(H206,CHAR(10),"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 /&gt;"&amp;U206)&amp; "&lt;/td&gt;&lt;td headers='a.bonus'&gt;"&amp;T206&amp;IF(V206="","","&lt;br /&gt;"&amp;V206)&amp;"&lt;/td&gt;&lt;td headers='special'&gt;"&amp;X206&amp;IF(Z206="","","&lt;br /&gt;"&amp;Z206)&amp;"&lt;/td&gt;&lt;td headers='sp.bonus'&gt;"&amp;Y206&amp;IF(AA206="","","&lt;br /&gt;"&amp;AA206)&amp;"&lt;/td&gt;&lt;td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 ltd'&gt;&lt;td headers='icon'&gt;&lt;a href='https://www.alchemistcodedb.com/jp/card/ts-wada-kurt'&gt;&lt;img src='resources/TS_WADA_KURT.png'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id='m204'&gt;80&lt;/td&gt;&lt;td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6" s="31" t="str">
        <f t="shared" si="21"/>
        <v>document.getElementById('m204').innerHTML = (b0*20+b1*20+b2*20) + (s0*60+s6*60);</v>
      </c>
      <c r="AO206" s="35" t="str">
        <f t="shared" si="22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/>
      </c>
    </row>
    <row r="207" spans="1:42" s="3" customFormat="1" ht="37.049999999999997" customHeight="1" x14ac:dyDescent="0.3">
      <c r="A207" s="8" t="s">
        <v>340</v>
      </c>
      <c r="C207" s="6" t="s">
        <v>341</v>
      </c>
      <c r="D207" s="3">
        <v>5</v>
      </c>
      <c r="E207" s="3" t="s">
        <v>39</v>
      </c>
      <c r="F207" s="15" t="s">
        <v>326</v>
      </c>
      <c r="G207" s="8" t="s">
        <v>337</v>
      </c>
      <c r="H207" s="8"/>
      <c r="I207" s="4">
        <f t="shared" si="18"/>
        <v>100</v>
      </c>
      <c r="J207" s="2"/>
      <c r="K207" s="2"/>
      <c r="L207" s="2">
        <v>40</v>
      </c>
      <c r="M207" s="2">
        <f t="shared" si="23"/>
        <v>40</v>
      </c>
      <c r="N207" s="2"/>
      <c r="O207" s="2"/>
      <c r="P207" s="2"/>
      <c r="Q207" s="2"/>
      <c r="R207" s="7"/>
      <c r="S207" s="5" t="s">
        <v>17</v>
      </c>
      <c r="T207" s="3">
        <v>30</v>
      </c>
      <c r="U207" s="5" t="s">
        <v>18</v>
      </c>
      <c r="V207" s="3">
        <v>30</v>
      </c>
      <c r="W207" s="3">
        <f t="shared" si="19"/>
        <v>30</v>
      </c>
      <c r="Y207" s="8"/>
      <c r="AA207" s="4"/>
      <c r="AB207" s="5"/>
      <c r="AE207" s="3">
        <v>30</v>
      </c>
      <c r="AH207" s="3">
        <v>30</v>
      </c>
      <c r="AJ207" s="4">
        <f t="shared" si="20"/>
        <v>30</v>
      </c>
      <c r="AL207" s="23"/>
      <c r="AM207" s="31" t="str">
        <f>"&lt;tr class='mmt"&amp;IF(E207="活動"," ev",IF(E207="限定"," ltd",""))&amp;IF(G207=""," groupless'","'")&amp;"&gt;&lt;td headers='icon'&gt;&lt;a href='https://www.alchemistcodedb.com/jp/card/"&amp;SUBSTITUTE(SUBSTITUTE(LOWER(A206),"_","-"),".png","")&amp;"'&gt;&lt;img src='resources/"&amp;A206&amp;"'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 /&gt;")&amp;"&lt;/span&gt;&lt;img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 /&gt;"&amp;SUBSTITUTE(H207,CHAR(10),"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 /&gt;"&amp;U207)&amp; "&lt;/td&gt;&lt;td headers='a.bonus'&gt;"&amp;T207&amp;IF(V207="","","&lt;br /&gt;"&amp;V207)&amp;"&lt;/td&gt;&lt;td headers='special'&gt;"&amp;X207&amp;IF(Z207="","","&lt;br /&gt;"&amp;Z207)&amp;"&lt;/td&gt;&lt;td headers='sp.bonus'&gt;"&amp;Y207&amp;IF(AA207="","","&lt;br /&gt;"&amp;AA207)&amp;"&lt;/td&gt;&lt;td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 ltd'&gt;&lt;td headers='icon'&gt;&lt;a href='https://www.alchemistcodedb.com/jp/card/ts-wada-kuza-01'&gt;&lt;img src='resources/TS_WADA_KUZA_01.png'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id='m205'&gt;100&lt;/td&gt;&lt;td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07" s="31" t="str">
        <f t="shared" si="21"/>
        <v>document.getElementById('m205').innerHTML = (b0*40) + (s0*30+s3*30+s6*30)+ (e04*30+e05*30-e04*e05*30);</v>
      </c>
      <c r="AO207" s="35" t="str">
        <f t="shared" si="22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>e04*30+e05*30-e04*e05*30</v>
      </c>
    </row>
    <row r="208" spans="1:42" s="3" customFormat="1" ht="37.049999999999997" customHeight="1" x14ac:dyDescent="0.3">
      <c r="A208" s="8" t="s">
        <v>520</v>
      </c>
      <c r="C208" s="6" t="s">
        <v>526</v>
      </c>
      <c r="D208" s="3">
        <v>5</v>
      </c>
      <c r="E208" s="3" t="s">
        <v>39</v>
      </c>
      <c r="F208" s="15" t="s">
        <v>326</v>
      </c>
      <c r="G208" s="8" t="s">
        <v>337</v>
      </c>
      <c r="H208" s="8"/>
      <c r="I208" s="4">
        <f t="shared" si="18"/>
        <v>80</v>
      </c>
      <c r="J208" s="2">
        <v>40</v>
      </c>
      <c r="K208" s="2"/>
      <c r="L208" s="2"/>
      <c r="M208" s="2">
        <f t="shared" si="23"/>
        <v>0</v>
      </c>
      <c r="N208" s="2"/>
      <c r="O208" s="2"/>
      <c r="P208" s="2"/>
      <c r="Q208" s="2"/>
      <c r="R208" s="7"/>
      <c r="S208" s="3" t="s">
        <v>14</v>
      </c>
      <c r="T208" s="3">
        <v>40</v>
      </c>
      <c r="W208" s="3">
        <f t="shared" si="19"/>
        <v>40</v>
      </c>
      <c r="Y208" s="8"/>
      <c r="AA208" s="4"/>
      <c r="AB208" s="5" t="s">
        <v>527</v>
      </c>
      <c r="AG208" s="3">
        <v>20</v>
      </c>
      <c r="AH208" s="3">
        <v>40</v>
      </c>
      <c r="AJ208" s="4">
        <f t="shared" si="20"/>
        <v>40</v>
      </c>
      <c r="AL208" s="23"/>
      <c r="AM208" s="31" t="str">
        <f>"&lt;tr class='mmt"&amp;IF(E208="活動"," ev",IF(E208="限定"," ltd",""))&amp;IF(G208=""," groupless'","'")&amp;"&gt;&lt;td headers='icon'&gt;&lt;a href='https://www.alchemistcodedb.com/jp/card/"&amp;SUBSTITUTE(SUBSTITUTE(LOWER(A207),"_","-"),".png","")&amp;"'&gt;&lt;img src='resources/"&amp;A207&amp;"'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 /&gt;")&amp;"&lt;/span&gt;&lt;img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 /&gt;"&amp;SUBSTITUTE(H208,CHAR(10),"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 /&gt;"&amp;U208)&amp; "&lt;/td&gt;&lt;td headers='a.bonus'&gt;"&amp;T208&amp;IF(V208="","","&lt;br /&gt;"&amp;V208)&amp;"&lt;/td&gt;&lt;td headers='special'&gt;"&amp;X208&amp;IF(Z208="","","&lt;br /&gt;"&amp;Z208)&amp;"&lt;/td&gt;&lt;td headers='sp.bonus'&gt;"&amp;Y208&amp;IF(AA208="","","&lt;br /&gt;"&amp;AA208)&amp;"&lt;/td&gt;&lt;td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 ltd'&gt;&lt;td headers='icon'&gt;&lt;a href='https://www.alchemistcodedb.com/jp/card/ts-wada-leydow-01'&gt;&lt;img src='resources/TS_WADA_LEYDOW_01.png'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id='m206'&gt;80&lt;/td&gt;&lt;td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08" s="31" t="str">
        <f t="shared" si="21"/>
        <v>document.getElementById('m206').innerHTML = (b0*0) + (s0*40+s5*20+s6*40)+ (e01*40);</v>
      </c>
      <c r="AO208" s="35" t="str">
        <f t="shared" si="22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>e01*40</v>
      </c>
    </row>
    <row r="209" spans="1:42" s="3" customFormat="1" ht="37.049999999999997" customHeight="1" x14ac:dyDescent="0.3">
      <c r="A209" s="8" t="s">
        <v>342</v>
      </c>
      <c r="C209" s="6" t="s">
        <v>343</v>
      </c>
      <c r="D209" s="3">
        <v>5</v>
      </c>
      <c r="F209" s="15" t="s">
        <v>326</v>
      </c>
      <c r="G209" s="8" t="s">
        <v>337</v>
      </c>
      <c r="H209" s="8"/>
      <c r="I209" s="4">
        <f t="shared" si="18"/>
        <v>130</v>
      </c>
      <c r="J209" s="2"/>
      <c r="K209" s="2">
        <v>30</v>
      </c>
      <c r="L209" s="2"/>
      <c r="M209" s="2">
        <f t="shared" si="23"/>
        <v>30</v>
      </c>
      <c r="N209" s="2"/>
      <c r="O209" s="2"/>
      <c r="P209" s="2"/>
      <c r="Q209" s="2"/>
      <c r="R209" s="7"/>
      <c r="S209" s="3" t="s">
        <v>14</v>
      </c>
      <c r="T209" s="3">
        <v>40</v>
      </c>
      <c r="W209" s="3">
        <f t="shared" si="19"/>
        <v>40</v>
      </c>
      <c r="Y209" s="8"/>
      <c r="AA209" s="4"/>
      <c r="AB209" s="5" t="s">
        <v>481</v>
      </c>
      <c r="AH209" s="3">
        <v>60</v>
      </c>
      <c r="AJ209" s="4">
        <f t="shared" si="20"/>
        <v>60</v>
      </c>
      <c r="AL209" s="23"/>
      <c r="AM209" s="31" t="str">
        <f>"&lt;tr class='mmt"&amp;IF(E209="活動"," ev",IF(E209="限定"," ltd",""))&amp;IF(G209=""," groupless'","'")&amp;"&gt;&lt;td headers='icon'&gt;&lt;a href='https://www.alchemistcodedb.com/jp/card/"&amp;SUBSTITUTE(SUBSTITUTE(LOWER(A208),"_","-"),".png","")&amp;"'&gt;&lt;img src='resources/"&amp;A208&amp;"'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 /&gt;")&amp;"&lt;/span&gt;&lt;img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 /&gt;"&amp;SUBSTITUTE(H209,CHAR(10),"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 /&gt;"&amp;U209)&amp; "&lt;/td&gt;&lt;td headers='a.bonus'&gt;"&amp;T209&amp;IF(V209="","","&lt;br /&gt;"&amp;V209)&amp;"&lt;/td&gt;&lt;td headers='special'&gt;"&amp;X209&amp;IF(Z209="","","&lt;br /&gt;"&amp;Z209)&amp;"&lt;/td&gt;&lt;td headers='sp.bonus'&gt;"&amp;Y209&amp;IF(AA209="","","&lt;br /&gt;"&amp;AA209)&amp;"&lt;/td&gt;&lt;td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class='mmt'&gt;&lt;td headers='icon'&gt;&lt;a href='https://www.alchemistcodedb.com/jp/card/ts-wada-reimei-01'&gt;&lt;img src='resources/TS_WADA_REIMEI_01.png'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id='m207'&gt;130&lt;/td&gt;&lt;td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9" s="31" t="str">
        <f t="shared" si="21"/>
        <v>document.getElementById('m207').innerHTML = (b0*30+b1*30) + (s0*60+s6*60)+ (e01*40);</v>
      </c>
      <c r="AO209" s="35" t="str">
        <f t="shared" si="22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>e01*40</v>
      </c>
    </row>
    <row r="210" spans="1:42" s="3" customFormat="1" ht="37.049999999999997" customHeight="1" x14ac:dyDescent="0.3">
      <c r="A210" s="8" t="s">
        <v>344</v>
      </c>
      <c r="C210" s="6" t="s">
        <v>345</v>
      </c>
      <c r="D210" s="3">
        <v>5</v>
      </c>
      <c r="E210" s="3" t="s">
        <v>39</v>
      </c>
      <c r="F210" s="15" t="s">
        <v>326</v>
      </c>
      <c r="G210" s="8" t="s">
        <v>337</v>
      </c>
      <c r="H210" s="8"/>
      <c r="I210" s="4">
        <f t="shared" si="18"/>
        <v>90</v>
      </c>
      <c r="J210" s="2">
        <v>40</v>
      </c>
      <c r="K210" s="2">
        <v>20</v>
      </c>
      <c r="L210" s="2"/>
      <c r="M210" s="2">
        <f t="shared" si="23"/>
        <v>20</v>
      </c>
      <c r="N210" s="2"/>
      <c r="O210" s="2"/>
      <c r="P210" s="2"/>
      <c r="Q210" s="2"/>
      <c r="R210" s="7"/>
      <c r="S210" s="3" t="s">
        <v>14</v>
      </c>
      <c r="T210" s="3">
        <v>30</v>
      </c>
      <c r="W210" s="3">
        <f t="shared" si="19"/>
        <v>30</v>
      </c>
      <c r="X210" s="3" t="s">
        <v>21</v>
      </c>
      <c r="Y210" s="8">
        <v>10</v>
      </c>
      <c r="AA210" s="4"/>
      <c r="AB210" s="5"/>
      <c r="AC210" s="3">
        <v>30</v>
      </c>
      <c r="AH210" s="3">
        <v>30</v>
      </c>
      <c r="AJ210" s="4">
        <f t="shared" si="20"/>
        <v>30</v>
      </c>
      <c r="AL210" s="23"/>
      <c r="AM210" s="31" t="str">
        <f>"&lt;tr class='mmt"&amp;IF(E210="活動"," ev",IF(E210="限定"," ltd",""))&amp;IF(G210=""," groupless'","'")&amp;"&gt;&lt;td headers='icon'&gt;&lt;a href='https://www.alchemistcodedb.com/jp/card/"&amp;SUBSTITUTE(SUBSTITUTE(LOWER(A209),"_","-"),".png","")&amp;"'&gt;&lt;img src='resources/"&amp;A209&amp;"'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 /&gt;")&amp;"&lt;/span&gt;&lt;img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 /&gt;"&amp;SUBSTITUTE(H210,CHAR(10),"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 /&gt;"&amp;U210)&amp; "&lt;/td&gt;&lt;td headers='a.bonus'&gt;"&amp;T210&amp;IF(V210="","","&lt;br /&gt;"&amp;V210)&amp;"&lt;/td&gt;&lt;td headers='special'&gt;"&amp;X210&amp;IF(Z210="","","&lt;br /&gt;"&amp;Z210)&amp;"&lt;/td&gt;&lt;td headers='sp.bonus'&gt;"&amp;Y210&amp;IF(AA210="","","&lt;br /&gt;"&amp;AA210)&amp;"&lt;/td&gt;&lt;td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 ltd'&gt;&lt;td headers='icon'&gt;&lt;a href='https://www.alchemistcodedb.com/jp/card/ts-wada-setsuna-01'&gt;&lt;img src='resources/TS_WADA_SETSUNA_01.png'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id='m208'&gt;90&lt;/td&gt;&lt;td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10" s="31" t="str">
        <f t="shared" si="21"/>
        <v>document.getElementById('m208').innerHTML = (b0*20+b1*20) + (s0*30+s1*30+s6*30)+ (e01*30+e12*10);</v>
      </c>
      <c r="AO210" s="35" t="str">
        <f t="shared" si="22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>e01*30+e12*10</v>
      </c>
    </row>
    <row r="211" spans="1:42" s="3" customFormat="1" ht="37.049999999999997" customHeight="1" x14ac:dyDescent="0.3">
      <c r="A211" s="8" t="s">
        <v>346</v>
      </c>
      <c r="C211" s="6" t="s">
        <v>347</v>
      </c>
      <c r="D211" s="3">
        <v>5</v>
      </c>
      <c r="E211" s="3" t="s">
        <v>35</v>
      </c>
      <c r="F211" s="15" t="s">
        <v>326</v>
      </c>
      <c r="G211" s="8" t="s">
        <v>337</v>
      </c>
      <c r="H211" s="8"/>
      <c r="I211" s="4">
        <f t="shared" si="18"/>
        <v>60</v>
      </c>
      <c r="J211" s="2">
        <v>30</v>
      </c>
      <c r="K211" s="2"/>
      <c r="L211" s="2"/>
      <c r="M211" s="2">
        <f t="shared" si="23"/>
        <v>0</v>
      </c>
      <c r="N211" s="2"/>
      <c r="O211" s="2"/>
      <c r="P211" s="2"/>
      <c r="Q211" s="2"/>
      <c r="R211" s="7"/>
      <c r="S211" s="3" t="s">
        <v>14</v>
      </c>
      <c r="T211" s="3">
        <v>30</v>
      </c>
      <c r="W211" s="3">
        <f t="shared" si="19"/>
        <v>30</v>
      </c>
      <c r="Y211" s="8"/>
      <c r="AA211" s="4"/>
      <c r="AB211" s="5"/>
      <c r="AH211" s="3">
        <v>30</v>
      </c>
      <c r="AJ211" s="4">
        <f t="shared" si="20"/>
        <v>30</v>
      </c>
      <c r="AL211" s="23"/>
      <c r="AM211" s="31" t="str">
        <f>"&lt;tr class='mmt"&amp;IF(E211="活動"," ev",IF(E211="限定"," ltd",""))&amp;IF(G211=""," groupless'","'")&amp;"&gt;&lt;td headers='icon'&gt;&lt;a href='https://www.alchemistcodedb.com/jp/card/"&amp;SUBSTITUTE(SUBSTITUTE(LOWER(A210),"_","-"),".png","")&amp;"'&gt;&lt;img src='resources/"&amp;A210&amp;"'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 /&gt;")&amp;"&lt;/span&gt;&lt;img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 /&gt;"&amp;SUBSTITUTE(H211,CHAR(10),"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 /&gt;"&amp;U211)&amp; "&lt;/td&gt;&lt;td headers='a.bonus'&gt;"&amp;T211&amp;IF(V211="","","&lt;br /&gt;"&amp;V211)&amp;"&lt;/td&gt;&lt;td headers='special'&gt;"&amp;X211&amp;IF(Z211="","","&lt;br /&gt;"&amp;Z211)&amp;"&lt;/td&gt;&lt;td headers='sp.bonus'&gt;"&amp;Y211&amp;IF(AA211="","","&lt;br /&gt;"&amp;AA211)&amp;"&lt;/td&gt;&lt;td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ev'&gt;&lt;td headers='icon'&gt;&lt;a href='https://www.alchemistcodedb.com/jp/card/ts-wada-setsuna-02'&gt;&lt;img src='resources/TS_WADA_SETSUNA_02.png'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id='m209'&gt;60&lt;/td&gt;&lt;td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11" s="31" t="str">
        <f t="shared" si="21"/>
        <v>document.getElementById('m209').innerHTML = (b0*0) + (s0*30+s6*30)+ (e01*30);</v>
      </c>
      <c r="AO211" s="35" t="str">
        <f t="shared" si="22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>e01*30</v>
      </c>
    </row>
    <row r="212" spans="1:42" s="3" customFormat="1" ht="37.049999999999997" customHeight="1" x14ac:dyDescent="0.3">
      <c r="A212" s="8" t="s">
        <v>348</v>
      </c>
      <c r="C212" s="6" t="s">
        <v>349</v>
      </c>
      <c r="D212" s="3">
        <v>5</v>
      </c>
      <c r="E212" s="3" t="s">
        <v>35</v>
      </c>
      <c r="F212" s="15" t="s">
        <v>326</v>
      </c>
      <c r="G212" s="8" t="s">
        <v>405</v>
      </c>
      <c r="H212" s="8" t="s">
        <v>337</v>
      </c>
      <c r="I212" s="4">
        <f t="shared" si="18"/>
        <v>60</v>
      </c>
      <c r="J212" s="2">
        <v>20</v>
      </c>
      <c r="K212" s="2">
        <v>30</v>
      </c>
      <c r="L212" s="2"/>
      <c r="M212" s="2">
        <f t="shared" si="23"/>
        <v>30</v>
      </c>
      <c r="N212" s="2"/>
      <c r="O212" s="2"/>
      <c r="P212" s="2"/>
      <c r="Q212" s="2"/>
      <c r="R212" s="7"/>
      <c r="S212" s="3" t="s">
        <v>14</v>
      </c>
      <c r="T212" s="3">
        <v>20</v>
      </c>
      <c r="W212" s="3">
        <f t="shared" si="19"/>
        <v>20</v>
      </c>
      <c r="Y212" s="8"/>
      <c r="AA212" s="4"/>
      <c r="AB212" s="5"/>
      <c r="AC212" s="3">
        <v>10</v>
      </c>
      <c r="AD212" s="3">
        <v>10</v>
      </c>
      <c r="AH212" s="3">
        <v>10</v>
      </c>
      <c r="AJ212" s="4">
        <f t="shared" si="20"/>
        <v>10</v>
      </c>
      <c r="AL212" s="23"/>
      <c r="AM212" s="31" t="str">
        <f>"&lt;tr class='mmt"&amp;IF(E212="活動"," ev",IF(E212="限定"," ltd",""))&amp;IF(G212=""," groupless'","'")&amp;"&gt;&lt;td headers='icon'&gt;&lt;a href='https://www.alchemistcodedb.com/jp/card/"&amp;SUBSTITUTE(SUBSTITUTE(LOWER(A211),"_","-"),".png","")&amp;"'&gt;&lt;img src='resources/"&amp;A211&amp;"'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 /&gt;")&amp;"&lt;/span&gt;&lt;img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 /&gt;"&amp;SUBSTITUTE(H212,CHAR(10),"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 /&gt;"&amp;U212)&amp; "&lt;/td&gt;&lt;td headers='a.bonus'&gt;"&amp;T212&amp;IF(V212="","","&lt;br /&gt;"&amp;V212)&amp;"&lt;/td&gt;&lt;td headers='special'&gt;"&amp;X212&amp;IF(Z212="","","&lt;br /&gt;"&amp;Z212)&amp;"&lt;/td&gt;&lt;td headers='sp.bonus'&gt;"&amp;Y212&amp;IF(AA212="","","&lt;br /&gt;"&amp;AA212)&amp;"&lt;/td&gt;&lt;td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 ev'&gt;&lt;td headers='icon'&gt;&lt;a href='https://www.alchemistcodedb.com/jp/card/ts-wada-setsuna-03'&gt;&lt;img src='resources/TS_WADA_SETSUNA_03.png'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id='m210'&gt;60&lt;/td&gt;&lt;td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12" s="31" t="str">
        <f t="shared" si="21"/>
        <v>document.getElementById('m210').innerHTML = (b0*30+b1*30) + (s0*10+s1*10+s2*10+s6*10)+ (e01*20);</v>
      </c>
      <c r="AO212" s="35" t="str">
        <f t="shared" si="22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>e01*20</v>
      </c>
    </row>
    <row r="213" spans="1:42" s="3" customFormat="1" ht="37.049999999999997" customHeight="1" x14ac:dyDescent="0.3">
      <c r="A213" s="8" t="s">
        <v>610</v>
      </c>
      <c r="C213" s="6" t="s">
        <v>613</v>
      </c>
      <c r="D213" s="3">
        <v>5</v>
      </c>
      <c r="E213" s="3" t="s">
        <v>39</v>
      </c>
      <c r="F213" s="15" t="s">
        <v>326</v>
      </c>
      <c r="G213" s="8" t="s">
        <v>337</v>
      </c>
      <c r="H213" s="8" t="s">
        <v>405</v>
      </c>
      <c r="I213" s="4">
        <f t="shared" si="18"/>
        <v>120</v>
      </c>
      <c r="J213" s="2"/>
      <c r="K213" s="2">
        <v>30</v>
      </c>
      <c r="L213" s="2"/>
      <c r="M213" s="2">
        <f t="shared" si="23"/>
        <v>30</v>
      </c>
      <c r="N213" s="2"/>
      <c r="O213" s="2"/>
      <c r="P213" s="2"/>
      <c r="Q213" s="2"/>
      <c r="R213" s="7"/>
      <c r="S213" s="3" t="s">
        <v>14</v>
      </c>
      <c r="T213" s="3">
        <v>30</v>
      </c>
      <c r="W213" s="3">
        <f t="shared" si="19"/>
        <v>30</v>
      </c>
      <c r="X213" s="3" t="s">
        <v>476</v>
      </c>
      <c r="Y213" s="8">
        <v>20</v>
      </c>
      <c r="AA213" s="4"/>
      <c r="AB213" s="5" t="s">
        <v>560</v>
      </c>
      <c r="AC213" s="3">
        <v>10</v>
      </c>
      <c r="AF213" s="3">
        <v>20</v>
      </c>
      <c r="AH213" s="3">
        <v>40</v>
      </c>
      <c r="AJ213" s="4">
        <f t="shared" si="20"/>
        <v>40</v>
      </c>
      <c r="AL213" s="23"/>
      <c r="AM213" s="31" t="str">
        <f>"&lt;tr class='mmt"&amp;IF(E213="活動"," ev",IF(E213="限定"," ltd",""))&amp;IF(G213=""," groupless'","'")&amp;"&gt;&lt;td headers='icon'&gt;&lt;a href='https://www.alchemistcodedb.com/jp/card/"&amp;SUBSTITUTE(SUBSTITUTE(LOWER(A212),"_","-"),".png","")&amp;"'&gt;&lt;img src='resources/"&amp;A212&amp;"'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 /&gt;")&amp;"&lt;/span&gt;&lt;img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 /&gt;"&amp;SUBSTITUTE(H213,CHAR(10),"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 /&gt;"&amp;U213)&amp; "&lt;/td&gt;&lt;td headers='a.bonus'&gt;"&amp;T213&amp;IF(V213="","","&lt;br /&gt;"&amp;V213)&amp;"&lt;/td&gt;&lt;td headers='special'&gt;"&amp;X213&amp;IF(Z213="","","&lt;br /&gt;"&amp;Z213)&amp;"&lt;/td&gt;&lt;td headers='sp.bonus'&gt;"&amp;Y213&amp;IF(AA213="","","&lt;br /&gt;"&amp;AA213)&amp;"&lt;/td&gt;&lt;td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 ltd'&gt;&lt;td headers='icon'&gt;&lt;a href='https://www.alchemistcodedb.com/jp/card/ts-wada-suzuka-01'&gt;&lt;img src='resources/TS_WADA_SUZUKA_01.png'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id='m211'&gt;120&lt;/td&gt;&lt;td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13" s="31" t="str">
        <f t="shared" si="21"/>
        <v>document.getElementById('m211').innerHTML = (b0*30+b1*30) + (s0*40+s1*10+s4*20+s6*40)+ (e01*30+e10*20);</v>
      </c>
      <c r="AO213" s="35" t="str">
        <f t="shared" si="22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>e01*30+e10*20</v>
      </c>
    </row>
    <row r="214" spans="1:42" s="3" customFormat="1" ht="37.049999999999997" customHeight="1" x14ac:dyDescent="0.3">
      <c r="A214" s="8" t="s">
        <v>350</v>
      </c>
      <c r="C214" s="6" t="s">
        <v>351</v>
      </c>
      <c r="D214" s="3">
        <v>5</v>
      </c>
      <c r="F214" s="15" t="s">
        <v>326</v>
      </c>
      <c r="G214" s="8"/>
      <c r="H214" s="8"/>
      <c r="I214" s="4">
        <f t="shared" si="18"/>
        <v>0</v>
      </c>
      <c r="J214" s="2"/>
      <c r="K214" s="2"/>
      <c r="L214" s="2"/>
      <c r="M214" s="2">
        <f t="shared" si="23"/>
        <v>0</v>
      </c>
      <c r="N214" s="2"/>
      <c r="O214" s="2"/>
      <c r="P214" s="2"/>
      <c r="Q214" s="2"/>
      <c r="R214" s="7"/>
      <c r="W214" s="3">
        <f t="shared" si="19"/>
        <v>0</v>
      </c>
      <c r="Y214" s="8"/>
      <c r="AA214" s="4"/>
      <c r="AB214" s="5"/>
      <c r="AJ214" s="4">
        <f t="shared" si="20"/>
        <v>0</v>
      </c>
      <c r="AL214" s="23"/>
      <c r="AM214" s="31" t="str">
        <f>"&lt;tr class='mmt"&amp;IF(E214="活動"," ev",IF(E214="限定"," ltd",""))&amp;IF(G214=""," groupless'","'")&amp;"&gt;&lt;td headers='icon'&gt;&lt;a href='https://www.alchemistcodedb.com/jp/card/"&amp;SUBSTITUTE(SUBSTITUTE(LOWER(A213),"_","-"),".png","")&amp;"'&gt;&lt;img src='resources/"&amp;A213&amp;"'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 /&gt;")&amp;"&lt;/span&gt;&lt;img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 /&gt;"&amp;SUBSTITUTE(H214,CHAR(10),"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 /&gt;"&amp;U214)&amp; "&lt;/td&gt;&lt;td headers='a.bonus'&gt;"&amp;T214&amp;IF(V214="","","&lt;br /&gt;"&amp;V214)&amp;"&lt;/td&gt;&lt;td headers='special'&gt;"&amp;X214&amp;IF(Z214="","","&lt;br /&gt;"&amp;Z214)&amp;"&lt;/td&gt;&lt;td headers='sp.bonus'&gt;"&amp;Y214&amp;IF(AA214="","","&lt;br /&gt;"&amp;AA214)&amp;"&lt;/td&gt;&lt;td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 groupless'&gt;&lt;td headers='icon'&gt;&lt;a href='https://www.alchemistcodedb.com/jp/card/ts-wada-suzuka-02'&gt;&lt;img src='resources/TS_WADA_SUZUKA_02.png'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4" s="31" t="str">
        <f t="shared" si="21"/>
        <v>document.getElementById('m212').innerHTML = (b0*0);</v>
      </c>
      <c r="AO214" s="35" t="str">
        <f t="shared" si="22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/>
      </c>
    </row>
    <row r="215" spans="1:42" s="3" customFormat="1" ht="37.049999999999997" customHeight="1" x14ac:dyDescent="0.3">
      <c r="A215" s="8" t="s">
        <v>352</v>
      </c>
      <c r="C215" s="6" t="s">
        <v>353</v>
      </c>
      <c r="D215" s="3">
        <v>5</v>
      </c>
      <c r="E215" s="3" t="s">
        <v>35</v>
      </c>
      <c r="F215" s="15" t="s">
        <v>326</v>
      </c>
      <c r="G215" s="8"/>
      <c r="H215" s="8"/>
      <c r="I215" s="4">
        <f t="shared" si="18"/>
        <v>0</v>
      </c>
      <c r="J215" s="2"/>
      <c r="K215" s="2"/>
      <c r="L215" s="2"/>
      <c r="M215" s="2">
        <f t="shared" si="23"/>
        <v>0</v>
      </c>
      <c r="N215" s="2"/>
      <c r="O215" s="2"/>
      <c r="P215" s="2"/>
      <c r="Q215" s="2"/>
      <c r="R215" s="7"/>
      <c r="W215" s="3">
        <f t="shared" si="19"/>
        <v>0</v>
      </c>
      <c r="Y215" s="8"/>
      <c r="AA215" s="4"/>
      <c r="AB215" s="5"/>
      <c r="AJ215" s="4">
        <f t="shared" si="20"/>
        <v>0</v>
      </c>
      <c r="AL215" s="23"/>
      <c r="AM215" s="31" t="str">
        <f>"&lt;tr class='mmt"&amp;IF(E215="活動"," ev",IF(E215="限定"," ltd",""))&amp;IF(G215=""," groupless'","'")&amp;"&gt;&lt;td headers='icon'&gt;&lt;a href='https://www.alchemistcodedb.com/jp/card/"&amp;SUBSTITUTE(SUBSTITUTE(LOWER(A214),"_","-"),".png","")&amp;"'&gt;&lt;img src='resources/"&amp;A214&amp;"'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 /&gt;")&amp;"&lt;/span&gt;&lt;img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 /&gt;"&amp;SUBSTITUTE(H215,CHAR(10),"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 /&gt;"&amp;U215)&amp; "&lt;/td&gt;&lt;td headers='a.bonus'&gt;"&amp;T215&amp;IF(V215="","","&lt;br /&gt;"&amp;V215)&amp;"&lt;/td&gt;&lt;td headers='special'&gt;"&amp;X215&amp;IF(Z215="","","&lt;br /&gt;"&amp;Z215)&amp;"&lt;/td&gt;&lt;td headers='sp.bonus'&gt;"&amp;Y215&amp;IF(AA215="","","&lt;br /&gt;"&amp;AA215)&amp;"&lt;/td&gt;&lt;td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 ev groupless'&gt;&lt;td headers='icon'&gt;&lt;a href='https://www.alchemistcodedb.com/jp/card/ts-wada-tamamo-01'&gt;&lt;img src='resources/TS_WADA_TAMAMO_01.png'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5" s="31" t="str">
        <f t="shared" si="21"/>
        <v>document.getElementById('m213').innerHTML = (b0*0);</v>
      </c>
      <c r="AO215" s="35" t="str">
        <f t="shared" si="22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/>
      </c>
    </row>
    <row r="216" spans="1:42" s="3" customFormat="1" ht="37.049999999999997" customHeight="1" x14ac:dyDescent="0.3">
      <c r="A216" s="8" t="s">
        <v>354</v>
      </c>
      <c r="C216" s="6" t="s">
        <v>355</v>
      </c>
      <c r="D216" s="3">
        <v>5</v>
      </c>
      <c r="F216" s="15" t="s">
        <v>326</v>
      </c>
      <c r="G216" s="8" t="s">
        <v>337</v>
      </c>
      <c r="H216" s="8"/>
      <c r="I216" s="4">
        <f t="shared" ref="I216:I241" si="25">SUMPRODUCT(J$1:AJ$1,J216:AJ216)</f>
        <v>70</v>
      </c>
      <c r="J216" s="2">
        <v>40</v>
      </c>
      <c r="K216" s="2"/>
      <c r="L216" s="2">
        <v>30</v>
      </c>
      <c r="M216" s="2">
        <f t="shared" si="23"/>
        <v>30</v>
      </c>
      <c r="N216" s="2"/>
      <c r="O216" s="2"/>
      <c r="P216" s="2"/>
      <c r="Q216" s="2">
        <v>10</v>
      </c>
      <c r="R216" s="7">
        <v>20</v>
      </c>
      <c r="W216" s="3">
        <f t="shared" si="19"/>
        <v>0</v>
      </c>
      <c r="Y216" s="8"/>
      <c r="AA216" s="4"/>
      <c r="AB216" s="5"/>
      <c r="AF216" s="3">
        <v>20</v>
      </c>
      <c r="AH216" s="3">
        <v>40</v>
      </c>
      <c r="AJ216" s="4">
        <f t="shared" si="20"/>
        <v>40</v>
      </c>
      <c r="AL216" s="23"/>
      <c r="AM216" s="31" t="str">
        <f>"&lt;tr class='mmt"&amp;IF(E216="活動"," ev",IF(E216="限定"," ltd",""))&amp;IF(G216=""," groupless'","'")&amp;"&gt;&lt;td headers='icon'&gt;&lt;a href='https://www.alchemistcodedb.com/jp/card/"&amp;SUBSTITUTE(SUBSTITUTE(LOWER(A215),"_","-"),".png","")&amp;"'&gt;&lt;img src='resources/"&amp;A215&amp;"'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 /&gt;")&amp;"&lt;/span&gt;&lt;img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 /&gt;"&amp;SUBSTITUTE(H216,CHAR(10),"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 /&gt;"&amp;U216)&amp; "&lt;/td&gt;&lt;td headers='a.bonus'&gt;"&amp;T216&amp;IF(V216="","","&lt;br /&gt;"&amp;V216)&amp;"&lt;/td&gt;&lt;td headers='special'&gt;"&amp;X216&amp;IF(Z216="","","&lt;br /&gt;"&amp;Z216)&amp;"&lt;/td&gt;&lt;td headers='sp.bonus'&gt;"&amp;Y216&amp;IF(AA216="","","&lt;br /&gt;"&amp;AA216)&amp;"&lt;/td&gt;&lt;td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class='mmt'&gt;&lt;td headers='icon'&gt;&lt;a href='https://www.alchemistcodedb.com/jp/card/ts-wada-tamamo-02'&gt;&lt;img src='resources/TS_WADA_TAMAMO_02.png'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id='m214'&gt;70&lt;/td&gt;&lt;td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16" s="31" t="str">
        <f t="shared" si="21"/>
        <v>document.getElementById('m214').innerHTML = (b0*30) + (s0*40+s4*20+s6*40);</v>
      </c>
      <c r="AO216" s="35" t="str">
        <f t="shared" si="22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/>
      </c>
    </row>
    <row r="217" spans="1:42" s="3" customFormat="1" ht="37.049999999999997" customHeight="1" x14ac:dyDescent="0.3">
      <c r="A217" s="8" t="s">
        <v>356</v>
      </c>
      <c r="C217" s="6" t="s">
        <v>357</v>
      </c>
      <c r="D217" s="3">
        <v>5</v>
      </c>
      <c r="F217" s="15" t="s">
        <v>326</v>
      </c>
      <c r="G217" s="8" t="s">
        <v>337</v>
      </c>
      <c r="H217" s="8"/>
      <c r="I217" s="4">
        <f t="shared" si="25"/>
        <v>80</v>
      </c>
      <c r="J217" s="2">
        <v>40</v>
      </c>
      <c r="K217" s="2">
        <v>30</v>
      </c>
      <c r="L217" s="2"/>
      <c r="M217" s="2">
        <f t="shared" si="23"/>
        <v>30</v>
      </c>
      <c r="N217" s="2"/>
      <c r="O217" s="2"/>
      <c r="P217" s="2"/>
      <c r="Q217" s="2"/>
      <c r="R217" s="7"/>
      <c r="W217" s="3">
        <f t="shared" si="19"/>
        <v>0</v>
      </c>
      <c r="X217" s="3" t="s">
        <v>22</v>
      </c>
      <c r="Y217" s="8">
        <v>20</v>
      </c>
      <c r="AA217" s="4"/>
      <c r="AB217" s="5" t="s">
        <v>479</v>
      </c>
      <c r="AF217" s="3">
        <v>30</v>
      </c>
      <c r="AH217" s="3">
        <v>30</v>
      </c>
      <c r="AJ217" s="4">
        <f t="shared" si="20"/>
        <v>30</v>
      </c>
      <c r="AL217" s="23"/>
      <c r="AM217" s="31" t="str">
        <f>"&lt;tr class='mmt"&amp;IF(E217="活動"," ev",IF(E217="限定"," ltd",""))&amp;IF(G217=""," groupless'","'")&amp;"&gt;&lt;td headers='icon'&gt;&lt;a href='https://www.alchemistcodedb.com/jp/card/"&amp;SUBSTITUTE(SUBSTITUTE(LOWER(A216),"_","-"),".png","")&amp;"'&gt;&lt;img src='resources/"&amp;A216&amp;"'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 /&gt;")&amp;"&lt;/span&gt;&lt;img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 /&gt;"&amp;SUBSTITUTE(H217,CHAR(10),"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 /&gt;"&amp;U217)&amp; "&lt;/td&gt;&lt;td headers='a.bonus'&gt;"&amp;T217&amp;IF(V217="","","&lt;br /&gt;"&amp;V217)&amp;"&lt;/td&gt;&lt;td headers='special'&gt;"&amp;X217&amp;IF(Z217="","","&lt;br /&gt;"&amp;Z217)&amp;"&lt;/td&gt;&lt;td headers='sp.bonus'&gt;"&amp;Y217&amp;IF(AA217="","","&lt;br /&gt;"&amp;AA217)&amp;"&lt;/td&gt;&lt;td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class='mmt'&gt;&lt;td headers='icon'&gt;&lt;a href='https://www.alchemistcodedb.com/jp/card/ts-wada-yomi-01'&gt;&lt;img src='resources/TS_WADA_YOMI_01.png'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id='m215'&gt;80&lt;/td&gt;&lt;td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17" s="31" t="str">
        <f t="shared" si="21"/>
        <v>document.getElementById('m215').innerHTML = (b0*30+b1*30) + (s0*30+s4*30+s6*30)+ (e07*20);</v>
      </c>
      <c r="AO217" s="35" t="str">
        <f t="shared" si="22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>e07*20</v>
      </c>
    </row>
    <row r="218" spans="1:42" s="3" customFormat="1" ht="37.049999999999997" customHeight="1" x14ac:dyDescent="0.3">
      <c r="A218" s="8" t="s">
        <v>358</v>
      </c>
      <c r="C218" s="6" t="s">
        <v>359</v>
      </c>
      <c r="D218" s="3">
        <v>5</v>
      </c>
      <c r="F218" s="15" t="s">
        <v>360</v>
      </c>
      <c r="G218" s="8" t="s">
        <v>361</v>
      </c>
      <c r="H218" s="8"/>
      <c r="I218" s="4">
        <f t="shared" si="25"/>
        <v>90</v>
      </c>
      <c r="J218" s="2">
        <v>30</v>
      </c>
      <c r="K218" s="2">
        <v>30</v>
      </c>
      <c r="L218" s="2"/>
      <c r="M218" s="2">
        <f t="shared" si="23"/>
        <v>30</v>
      </c>
      <c r="N218" s="2"/>
      <c r="O218" s="2"/>
      <c r="P218" s="2"/>
      <c r="Q218" s="2"/>
      <c r="R218" s="7"/>
      <c r="S218" s="3" t="s">
        <v>14</v>
      </c>
      <c r="T218" s="3">
        <v>30</v>
      </c>
      <c r="W218" s="3">
        <f t="shared" si="19"/>
        <v>30</v>
      </c>
      <c r="Y218" s="8"/>
      <c r="AA218" s="4"/>
      <c r="AB218" s="5" t="s">
        <v>545</v>
      </c>
      <c r="AC218" s="3">
        <v>30</v>
      </c>
      <c r="AG218" s="3">
        <v>30</v>
      </c>
      <c r="AJ218" s="4">
        <f t="shared" si="20"/>
        <v>30</v>
      </c>
      <c r="AL218" s="23"/>
      <c r="AM218" s="31" t="str">
        <f>"&lt;tr class='mmt"&amp;IF(E218="活動"," ev",IF(E218="限定"," ltd",""))&amp;IF(G218=""," groupless'","'")&amp;"&gt;&lt;td headers='icon'&gt;&lt;a href='https://www.alchemistcodedb.com/jp/card/"&amp;SUBSTITUTE(SUBSTITUTE(LOWER(A217),"_","-"),".png","")&amp;"'&gt;&lt;img src='resources/"&amp;A217&amp;"'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 /&gt;")&amp;"&lt;/span&gt;&lt;img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 /&gt;"&amp;SUBSTITUTE(H218,CHAR(10),"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 /&gt;"&amp;U218)&amp; "&lt;/td&gt;&lt;td headers='a.bonus'&gt;"&amp;T218&amp;IF(V218="","","&lt;br /&gt;"&amp;V218)&amp;"&lt;/td&gt;&lt;td headers='special'&gt;"&amp;X218&amp;IF(Z218="","","&lt;br /&gt;"&amp;Z218)&amp;"&lt;/td&gt;&lt;td headers='sp.bonus'&gt;"&amp;Y218&amp;IF(AA218="","","&lt;br /&gt;"&amp;AA218)&amp;"&lt;/td&gt;&lt;td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class='mmt'&gt;&lt;td headers='icon'&gt;&lt;a href='https://www.alchemistcodedb.com/jp/card/ts-wada-zin-01'&gt;&lt;img src='resources/TS_WADA_ZIN_01.png'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id='m216'&gt;90&lt;/td&gt;&lt;td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8" s="31" t="str">
        <f t="shared" si="21"/>
        <v>document.getElementById('m216').innerHTML = (b0*30+b1*30) + (s0*30+s1*30+s5*30)+ (e01*30);</v>
      </c>
      <c r="AO218" s="35" t="str">
        <f t="shared" si="22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>e01*30</v>
      </c>
    </row>
    <row r="219" spans="1:42" s="3" customFormat="1" ht="37.049999999999997" customHeight="1" x14ac:dyDescent="0.3">
      <c r="A219" s="8" t="s">
        <v>714</v>
      </c>
      <c r="C219" s="6" t="s">
        <v>720</v>
      </c>
      <c r="D219" s="3">
        <v>5</v>
      </c>
      <c r="E219" s="3" t="s">
        <v>39</v>
      </c>
      <c r="F219" s="15" t="s">
        <v>360</v>
      </c>
      <c r="G219" s="8"/>
      <c r="H219" s="8"/>
      <c r="I219" s="4">
        <f t="shared" si="25"/>
        <v>90</v>
      </c>
      <c r="J219" s="2">
        <v>30</v>
      </c>
      <c r="K219" s="2">
        <v>30</v>
      </c>
      <c r="L219" s="2"/>
      <c r="M219" s="2">
        <f t="shared" si="23"/>
        <v>30</v>
      </c>
      <c r="N219" s="2"/>
      <c r="O219" s="2"/>
      <c r="P219" s="2"/>
      <c r="Q219" s="2"/>
      <c r="R219" s="7"/>
      <c r="S219" s="3" t="s">
        <v>14</v>
      </c>
      <c r="T219" s="3">
        <v>30</v>
      </c>
      <c r="W219" s="3">
        <f t="shared" si="19"/>
        <v>30</v>
      </c>
      <c r="Y219" s="8"/>
      <c r="AA219" s="4"/>
      <c r="AB219" s="5" t="s">
        <v>545</v>
      </c>
      <c r="AC219" s="3">
        <v>30</v>
      </c>
      <c r="AG219" s="3">
        <v>30</v>
      </c>
      <c r="AJ219" s="4">
        <f t="shared" si="20"/>
        <v>30</v>
      </c>
      <c r="AL219" s="23"/>
      <c r="AM219" s="31" t="str">
        <f>"&lt;tr class='mmt"&amp;IF(E219="活動"," ev",IF(E219="限定"," ltd",""))&amp;IF(G219=""," groupless'","'")&amp;"&gt;&lt;td headers='icon'&gt;&lt;a href='https://www.alchemistcodedb.com/jp/card/"&amp;SUBSTITUTE(SUBSTITUTE(LOWER(A218),"_","-"),".png","")&amp;"'&gt;&lt;img src='resources/"&amp;A218&amp;"'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 /&gt;")&amp;"&lt;/span&gt;&lt;img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 /&gt;"&amp;SUBSTITUTE(H219,CHAR(10),"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 /&gt;"&amp;U219)&amp; "&lt;/td&gt;&lt;td headers='a.bonus'&gt;"&amp;T219&amp;IF(V219="","","&lt;br /&gt;"&amp;V219)&amp;"&lt;/td&gt;&lt;td headers='special'&gt;"&amp;X219&amp;IF(Z219="","","&lt;br /&gt;"&amp;Z219)&amp;"&lt;/td&gt;&lt;td headers='sp.bonus'&gt;"&amp;Y219&amp;IF(AA219="","","&lt;br /&gt;"&amp;AA219)&amp;"&lt;/td&gt;&lt;td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 ltd groupless'&gt;&lt;td headers='icon'&gt;&lt;a href='https://www.alchemistcodedb.com/jp/card/ts-wrath-anastasia-01'&gt;&lt;img src='resources/TS_WRATH_ANASTASIA_01.png' title='ハサミで描く願い' /&gt;&lt;/a&gt;&lt;/td&gt;&lt;td headers='name'&gt;ハサミで描く願い&lt;/td&gt;&lt;td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id='m217'&gt;90&lt;/td&gt;&lt;td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9" s="31" t="str">
        <f t="shared" si="21"/>
        <v>document.getElementById('m217').innerHTML = (b0*30+b1*30) + (s0*30+s1*30+s5*30)+ (e01*30);</v>
      </c>
      <c r="AO219" s="35" t="str">
        <f t="shared" si="22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>e01*30</v>
      </c>
    </row>
    <row r="220" spans="1:42" s="3" customFormat="1" ht="37.049999999999997" customHeight="1" x14ac:dyDescent="0.3">
      <c r="A220" s="8" t="s">
        <v>362</v>
      </c>
      <c r="C220" s="6" t="s">
        <v>363</v>
      </c>
      <c r="D220" s="3">
        <v>5</v>
      </c>
      <c r="E220" s="3" t="s">
        <v>35</v>
      </c>
      <c r="F220" s="15" t="s">
        <v>360</v>
      </c>
      <c r="G220" s="8"/>
      <c r="H220" s="8"/>
      <c r="I220" s="4">
        <f t="shared" si="25"/>
        <v>0</v>
      </c>
      <c r="J220" s="2"/>
      <c r="K220" s="2"/>
      <c r="L220" s="2"/>
      <c r="M220" s="2">
        <f t="shared" si="23"/>
        <v>0</v>
      </c>
      <c r="N220" s="2"/>
      <c r="O220" s="2"/>
      <c r="P220" s="2"/>
      <c r="Q220" s="2"/>
      <c r="R220" s="7"/>
      <c r="W220" s="3">
        <f t="shared" si="19"/>
        <v>0</v>
      </c>
      <c r="Y220" s="8"/>
      <c r="AA220" s="4"/>
      <c r="AB220" s="5"/>
      <c r="AJ220" s="4">
        <f t="shared" si="20"/>
        <v>0</v>
      </c>
      <c r="AL220" s="23"/>
      <c r="AM220" s="31" t="str">
        <f>"&lt;tr class='mmt"&amp;IF(E220="活動"," ev",IF(E220="限定"," ltd",""))&amp;IF(G220=""," groupless'","'")&amp;"&gt;&lt;td headers='icon'&gt;&lt;a href='https://www.alchemistcodedb.com/jp/card/"&amp;SUBSTITUTE(SUBSTITUTE(LOWER(A219),"_","-"),".png","")&amp;"'&gt;&lt;img src='resources/"&amp;A219&amp;"'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 /&gt;")&amp;"&lt;/span&gt;&lt;img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 /&gt;"&amp;SUBSTITUTE(H220,CHAR(10),"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 /&gt;"&amp;U220)&amp; "&lt;/td&gt;&lt;td headers='a.bonus'&gt;"&amp;T220&amp;IF(V220="","","&lt;br /&gt;"&amp;V220)&amp;"&lt;/td&gt;&lt;td headers='special'&gt;"&amp;X220&amp;IF(Z220="","","&lt;br /&gt;"&amp;Z220)&amp;"&lt;/td&gt;&lt;td headers='sp.bonus'&gt;"&amp;Y220&amp;IF(AA220="","","&lt;br /&gt;"&amp;AA220)&amp;"&lt;/td&gt;&lt;td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 ev groupless'&gt;&lt;td headers='icon'&gt;&lt;a href='https://www.alchemistcodedb.com/jp/card/ts-wrath-blanchett-01'&gt;&lt;img src='resources/TS_WRATH_BLANCHETT_01.png'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0" s="31" t="str">
        <f t="shared" si="21"/>
        <v>document.getElementById('m218').innerHTML = (b0*0);</v>
      </c>
      <c r="AO220" s="35" t="str">
        <f t="shared" si="22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/>
      </c>
    </row>
    <row r="221" spans="1:42" s="3" customFormat="1" ht="37.049999999999997" customHeight="1" x14ac:dyDescent="0.3">
      <c r="A221" s="8" t="s">
        <v>364</v>
      </c>
      <c r="C221" s="6" t="s">
        <v>365</v>
      </c>
      <c r="D221" s="3">
        <v>4</v>
      </c>
      <c r="F221" s="15" t="s">
        <v>360</v>
      </c>
      <c r="G221" s="8" t="s">
        <v>361</v>
      </c>
      <c r="H221" s="8"/>
      <c r="I221" s="4">
        <f t="shared" si="25"/>
        <v>50</v>
      </c>
      <c r="J221" s="2">
        <v>30</v>
      </c>
      <c r="K221" s="2">
        <v>20</v>
      </c>
      <c r="L221" s="2"/>
      <c r="M221" s="2">
        <f t="shared" si="23"/>
        <v>20</v>
      </c>
      <c r="N221" s="2"/>
      <c r="O221" s="2"/>
      <c r="P221" s="2"/>
      <c r="Q221" s="2"/>
      <c r="R221" s="7"/>
      <c r="W221" s="3">
        <f t="shared" si="19"/>
        <v>0</v>
      </c>
      <c r="Y221" s="8"/>
      <c r="AA221" s="4"/>
      <c r="AB221" s="5"/>
      <c r="AG221" s="3">
        <v>30</v>
      </c>
      <c r="AJ221" s="4">
        <f t="shared" si="20"/>
        <v>30</v>
      </c>
      <c r="AL221" s="23"/>
      <c r="AM221" s="31" t="str">
        <f>"&lt;tr class='mmt"&amp;IF(E221="活動"," ev",IF(E221="限定"," ltd",""))&amp;IF(G221=""," groupless'","'")&amp;"&gt;&lt;td headers='icon'&gt;&lt;a href='https://www.alchemistcodedb.com/jp/card/"&amp;SUBSTITUTE(SUBSTITUTE(LOWER(A220),"_","-"),".png","")&amp;"'&gt;&lt;img src='resources/"&amp;A220&amp;"'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 /&gt;")&amp;"&lt;/span&gt;&lt;img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 /&gt;"&amp;SUBSTITUTE(H221,CHAR(10),"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 /&gt;"&amp;U221)&amp; "&lt;/td&gt;&lt;td headers='a.bonus'&gt;"&amp;T221&amp;IF(V221="","","&lt;br /&gt;"&amp;V221)&amp;"&lt;/td&gt;&lt;td headers='special'&gt;"&amp;X221&amp;IF(Z221="","","&lt;br /&gt;"&amp;Z221)&amp;"&lt;/td&gt;&lt;td headers='sp.bonus'&gt;"&amp;Y221&amp;IF(AA221="","","&lt;br /&gt;"&amp;AA221)&amp;"&lt;/td&gt;&lt;td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class='mmt'&gt;&lt;td headers='icon'&gt;&lt;a href='https://www.alchemistcodedb.com/jp/card/ts-wrath-dorothea-01'&gt;&lt;img src='resources/TS_WRATH_DOROTHEA_01.png'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id='m219'&gt;50&lt;/td&gt;&lt;td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21" s="31" t="str">
        <f t="shared" si="21"/>
        <v>document.getElementById('m219').innerHTML = (b0*20+b1*20) + (s0*30+s5*30);</v>
      </c>
      <c r="AO221" s="35" t="str">
        <f t="shared" si="22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/>
      </c>
    </row>
    <row r="222" spans="1:42" s="3" customFormat="1" ht="37.049999999999997" customHeight="1" x14ac:dyDescent="0.3">
      <c r="A222" s="8" t="s">
        <v>555</v>
      </c>
      <c r="C222" s="6" t="s">
        <v>577</v>
      </c>
      <c r="D222" s="3">
        <v>5</v>
      </c>
      <c r="F222" s="15" t="s">
        <v>360</v>
      </c>
      <c r="G222" s="8" t="s">
        <v>361</v>
      </c>
      <c r="H222" s="8"/>
      <c r="I222" s="4">
        <f t="shared" si="25"/>
        <v>90</v>
      </c>
      <c r="J222" s="2">
        <v>40</v>
      </c>
      <c r="K222" s="2"/>
      <c r="L222" s="2"/>
      <c r="M222" s="2">
        <f t="shared" si="23"/>
        <v>0</v>
      </c>
      <c r="N222" s="2"/>
      <c r="O222" s="2"/>
      <c r="P222" s="2"/>
      <c r="Q222" s="2"/>
      <c r="R222" s="7"/>
      <c r="S222" s="3" t="s">
        <v>14</v>
      </c>
      <c r="T222" s="3">
        <v>30</v>
      </c>
      <c r="W222" s="3">
        <f t="shared" si="19"/>
        <v>30</v>
      </c>
      <c r="X222" s="3" t="s">
        <v>20</v>
      </c>
      <c r="Y222" s="8">
        <v>20</v>
      </c>
      <c r="AA222" s="4"/>
      <c r="AB222" s="5" t="s">
        <v>578</v>
      </c>
      <c r="AG222" s="3">
        <v>40</v>
      </c>
      <c r="AI222" s="3">
        <v>20</v>
      </c>
      <c r="AJ222" s="4">
        <f t="shared" si="20"/>
        <v>40</v>
      </c>
      <c r="AL222" s="23"/>
      <c r="AM222" s="31" t="str">
        <f>"&lt;tr class='mmt"&amp;IF(E222="活動"," ev",IF(E222="限定"," ltd",""))&amp;IF(G222=""," groupless'","'")&amp;"&gt;&lt;td headers='icon'&gt;&lt;a href='https://www.alchemistcodedb.com/jp/card/"&amp;SUBSTITUTE(SUBSTITUTE(LOWER(A221),"_","-"),".png","")&amp;"'&gt;&lt;img src='resources/"&amp;A221&amp;"'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 /&gt;")&amp;"&lt;/span&gt;&lt;img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 /&gt;"&amp;SUBSTITUTE(H222,CHAR(10),"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 /&gt;"&amp;U222)&amp; "&lt;/td&gt;&lt;td headers='a.bonus'&gt;"&amp;T222&amp;IF(V222="","","&lt;br /&gt;"&amp;V222)&amp;"&lt;/td&gt;&lt;td headers='special'&gt;"&amp;X222&amp;IF(Z222="","","&lt;br /&gt;"&amp;Z222)&amp;"&lt;/td&gt;&lt;td headers='sp.bonus'&gt;"&amp;Y222&amp;IF(AA222="","","&lt;br /&gt;"&amp;AA222)&amp;"&lt;/td&gt;&lt;td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class='mmt'&gt;&lt;td headers='icon'&gt;&lt;a href='https://www.alchemistcodedb.com/jp/card/ts-wrath-glanz-01'&gt;&lt;img src='resources/TS_WRATH_GLANZ_01.png'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id='m220'&gt;90&lt;/td&gt;&lt;td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22" s="31" t="str">
        <f t="shared" si="21"/>
        <v>document.getElementById('m220').innerHTML = (b0*0) + (s0*40+s5*40+s7*20)+ (e01*30+e11*20);</v>
      </c>
      <c r="AO222" s="35" t="str">
        <f t="shared" si="22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>e01*30+e11*20</v>
      </c>
    </row>
    <row r="223" spans="1:42" s="3" customFormat="1" ht="37.049999999999997" customHeight="1" x14ac:dyDescent="0.3">
      <c r="A223" s="8" t="s">
        <v>366</v>
      </c>
      <c r="C223" s="6" t="s">
        <v>367</v>
      </c>
      <c r="D223" s="3">
        <v>5</v>
      </c>
      <c r="E223" s="3" t="s">
        <v>39</v>
      </c>
      <c r="F223" s="15" t="s">
        <v>360</v>
      </c>
      <c r="G223" s="8"/>
      <c r="H223" s="8"/>
      <c r="I223" s="4">
        <f t="shared" si="25"/>
        <v>0</v>
      </c>
      <c r="J223" s="2"/>
      <c r="K223" s="2"/>
      <c r="L223" s="2"/>
      <c r="M223" s="2">
        <f t="shared" si="23"/>
        <v>0</v>
      </c>
      <c r="N223" s="2"/>
      <c r="O223" s="2"/>
      <c r="P223" s="2"/>
      <c r="Q223" s="2"/>
      <c r="R223" s="7"/>
      <c r="W223" s="3">
        <f t="shared" si="19"/>
        <v>0</v>
      </c>
      <c r="Y223" s="8"/>
      <c r="AA223" s="4"/>
      <c r="AB223" s="5"/>
      <c r="AJ223" s="4">
        <f t="shared" si="20"/>
        <v>0</v>
      </c>
      <c r="AL223" s="23"/>
      <c r="AM223" s="31" t="str">
        <f>"&lt;tr class='mmt"&amp;IF(E223="活動"," ev",IF(E223="限定"," ltd",""))&amp;IF(G223=""," groupless'","'")&amp;"&gt;&lt;td headers='icon'&gt;&lt;a href='https://www.alchemistcodedb.com/jp/card/"&amp;SUBSTITUTE(SUBSTITUTE(LOWER(A222),"_","-"),".png","")&amp;"'&gt;&lt;img src='resources/"&amp;A222&amp;"'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 /&gt;")&amp;"&lt;/span&gt;&lt;img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 /&gt;"&amp;SUBSTITUTE(H223,CHAR(10),"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 /&gt;"&amp;U223)&amp; "&lt;/td&gt;&lt;td headers='a.bonus'&gt;"&amp;T223&amp;IF(V223="","","&lt;br /&gt;"&amp;V223)&amp;"&lt;/td&gt;&lt;td headers='special'&gt;"&amp;X223&amp;IF(Z223="","","&lt;br /&gt;"&amp;Z223)&amp;"&lt;/td&gt;&lt;td headers='sp.bonus'&gt;"&amp;Y223&amp;IF(AA223="","","&lt;br /&gt;"&amp;AA223)&amp;"&lt;/td&gt;&lt;td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 ltd groupless'&gt;&lt;td headers='icon'&gt;&lt;a href='https://www.alchemistcodedb.com/jp/card/ts-wrath-glanz-02'&gt;&lt;img src='resources/TS_WRATH_GLANZ_02.png'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3" s="31" t="str">
        <f t="shared" si="21"/>
        <v>document.getElementById('m221').innerHTML = (b0*0);</v>
      </c>
      <c r="AO223" s="35" t="str">
        <f t="shared" si="22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/>
      </c>
    </row>
    <row r="224" spans="1:42" s="3" customFormat="1" ht="37.049999999999997" customHeight="1" x14ac:dyDescent="0.3">
      <c r="A224" s="8" t="s">
        <v>368</v>
      </c>
      <c r="C224" s="6" t="s">
        <v>369</v>
      </c>
      <c r="D224" s="3">
        <v>5</v>
      </c>
      <c r="E224" s="3" t="s">
        <v>39</v>
      </c>
      <c r="F224" s="15" t="s">
        <v>360</v>
      </c>
      <c r="G224" s="8"/>
      <c r="H224" s="8"/>
      <c r="I224" s="4">
        <f t="shared" si="25"/>
        <v>0</v>
      </c>
      <c r="J224" s="2"/>
      <c r="K224" s="2"/>
      <c r="L224" s="2"/>
      <c r="M224" s="2">
        <f t="shared" si="23"/>
        <v>0</v>
      </c>
      <c r="N224" s="2"/>
      <c r="O224" s="2"/>
      <c r="P224" s="2"/>
      <c r="Q224" s="2"/>
      <c r="R224" s="7"/>
      <c r="W224" s="3">
        <f t="shared" si="19"/>
        <v>0</v>
      </c>
      <c r="Y224" s="8"/>
      <c r="AA224" s="4"/>
      <c r="AB224" s="5"/>
      <c r="AJ224" s="4">
        <f t="shared" si="20"/>
        <v>0</v>
      </c>
      <c r="AL224" s="23"/>
      <c r="AM224" s="31" t="str">
        <f>"&lt;tr class='mmt"&amp;IF(E224="活動"," ev",IF(E224="限定"," ltd",""))&amp;IF(G224=""," groupless'","'")&amp;"&gt;&lt;td headers='icon'&gt;&lt;a href='https://www.alchemistcodedb.com/jp/card/"&amp;SUBSTITUTE(SUBSTITUTE(LOWER(A223),"_","-"),".png","")&amp;"'&gt;&lt;img src='resources/"&amp;A223&amp;"'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 /&gt;")&amp;"&lt;/span&gt;&lt;img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 /&gt;"&amp;SUBSTITUTE(H224,CHAR(10),"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 /&gt;"&amp;U224)&amp; "&lt;/td&gt;&lt;td headers='a.bonus'&gt;"&amp;T224&amp;IF(V224="","","&lt;br /&gt;"&amp;V224)&amp;"&lt;/td&gt;&lt;td headers='special'&gt;"&amp;X224&amp;IF(Z224="","","&lt;br /&gt;"&amp;Z224)&amp;"&lt;/td&gt;&lt;td headers='sp.bonus'&gt;"&amp;Y224&amp;IF(AA224="","","&lt;br /&gt;"&amp;AA224)&amp;"&lt;/td&gt;&lt;td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 ltd groupless'&gt;&lt;td headers='icon'&gt;&lt;a href='https://www.alchemistcodedb.com/jp/card/ts-wrath-kevin-01'&gt;&lt;img src='resources/TS_WRATH_KEVIN_01.png'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4" s="31" t="str">
        <f t="shared" si="21"/>
        <v>document.getElementById('m222').innerHTML = (b0*0);</v>
      </c>
      <c r="AO224" s="35" t="str">
        <f t="shared" si="22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/>
      </c>
    </row>
    <row r="225" spans="1:42" s="3" customFormat="1" ht="37.049999999999997" customHeight="1" x14ac:dyDescent="0.3">
      <c r="A225" s="8" t="s">
        <v>370</v>
      </c>
      <c r="C225" s="6" t="s">
        <v>371</v>
      </c>
      <c r="D225" s="3">
        <v>5</v>
      </c>
      <c r="F225" s="15" t="s">
        <v>360</v>
      </c>
      <c r="G225" s="8" t="s">
        <v>68</v>
      </c>
      <c r="H225" s="8"/>
      <c r="I225" s="4">
        <f t="shared" si="25"/>
        <v>100</v>
      </c>
      <c r="J225" s="2"/>
      <c r="K225" s="2">
        <v>60</v>
      </c>
      <c r="L225" s="2"/>
      <c r="M225" s="2">
        <f t="shared" si="23"/>
        <v>60</v>
      </c>
      <c r="N225" s="2"/>
      <c r="O225" s="2"/>
      <c r="P225" s="2"/>
      <c r="Q225" s="2"/>
      <c r="R225" s="7"/>
      <c r="W225" s="3">
        <f t="shared" si="19"/>
        <v>0</v>
      </c>
      <c r="Y225" s="8"/>
      <c r="AA225" s="4"/>
      <c r="AB225" s="5" t="s">
        <v>485</v>
      </c>
      <c r="AG225" s="3">
        <v>20</v>
      </c>
      <c r="AH225" s="3">
        <v>40</v>
      </c>
      <c r="AJ225" s="4">
        <f t="shared" si="20"/>
        <v>40</v>
      </c>
      <c r="AL225" s="23"/>
      <c r="AM225" s="31" t="str">
        <f>"&lt;tr class='mmt"&amp;IF(E225="活動"," ev",IF(E225="限定"," ltd",""))&amp;IF(G225=""," groupless'","'")&amp;"&gt;&lt;td headers='icon'&gt;&lt;a href='https://www.alchemistcodedb.com/jp/card/"&amp;SUBSTITUTE(SUBSTITUTE(LOWER(A224),"_","-"),".png","")&amp;"'&gt;&lt;img src='resources/"&amp;A224&amp;"'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 /&gt;")&amp;"&lt;/span&gt;&lt;img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 /&gt;"&amp;SUBSTITUTE(H225,CHAR(10),"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 /&gt;"&amp;U225)&amp; "&lt;/td&gt;&lt;td headers='a.bonus'&gt;"&amp;T225&amp;IF(V225="","","&lt;br /&gt;"&amp;V225)&amp;"&lt;/td&gt;&lt;td headers='special'&gt;"&amp;X225&amp;IF(Z225="","","&lt;br /&gt;"&amp;Z225)&amp;"&lt;/td&gt;&lt;td headers='sp.bonus'&gt;"&amp;Y225&amp;IF(AA225="","","&lt;br /&gt;"&amp;AA225)&amp;"&lt;/td&gt;&lt;td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class='mmt'&gt;&lt;td headers='icon'&gt;&lt;a href='https://www.alchemistcodedb.com/jp/card/ts-wrath-klima-01'&gt;&lt;img src='resources/TS_WRATH_KLIMA_01.png'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id='m223'&gt;100&lt;/td&gt;&lt;td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25" s="31" t="str">
        <f t="shared" si="21"/>
        <v>document.getElementById('m223').innerHTML = (b0*60+b1*60) + (s0*40+s5*20+s6*40);</v>
      </c>
      <c r="AO225" s="35" t="str">
        <f t="shared" si="22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/>
      </c>
    </row>
    <row r="226" spans="1:42" s="3" customFormat="1" ht="37.049999999999997" customHeight="1" x14ac:dyDescent="0.3">
      <c r="A226" s="8" t="s">
        <v>372</v>
      </c>
      <c r="C226" s="6" t="s">
        <v>373</v>
      </c>
      <c r="D226" s="3">
        <v>4</v>
      </c>
      <c r="F226" s="15" t="s">
        <v>360</v>
      </c>
      <c r="G226" s="8" t="s">
        <v>361</v>
      </c>
      <c r="H226" s="8"/>
      <c r="I226" s="4">
        <f t="shared" si="25"/>
        <v>15</v>
      </c>
      <c r="J226" s="2">
        <v>30</v>
      </c>
      <c r="K226" s="2"/>
      <c r="L226" s="2"/>
      <c r="M226" s="2">
        <f t="shared" si="23"/>
        <v>0</v>
      </c>
      <c r="N226" s="2">
        <v>20</v>
      </c>
      <c r="O226" s="2"/>
      <c r="P226" s="2"/>
      <c r="Q226" s="2"/>
      <c r="R226" s="7"/>
      <c r="W226" s="3">
        <f t="shared" si="19"/>
        <v>0</v>
      </c>
      <c r="Y226" s="8"/>
      <c r="AA226" s="4"/>
      <c r="AB226" s="5"/>
      <c r="AC226" s="3">
        <v>15</v>
      </c>
      <c r="AG226" s="3">
        <v>15</v>
      </c>
      <c r="AJ226" s="4">
        <f t="shared" si="20"/>
        <v>15</v>
      </c>
      <c r="AL226" s="23"/>
      <c r="AM226" s="31" t="str">
        <f>"&lt;tr class='mmt"&amp;IF(E226="活動"," ev",IF(E226="限定"," ltd",""))&amp;IF(G226=""," groupless'","'")&amp;"&gt;&lt;td headers='icon'&gt;&lt;a href='https://www.alchemistcodedb.com/jp/card/"&amp;SUBSTITUTE(SUBSTITUTE(LOWER(A225),"_","-"),".png","")&amp;"'&gt;&lt;img src='resources/"&amp;A225&amp;"'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 /&gt;")&amp;"&lt;/span&gt;&lt;img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 /&gt;"&amp;SUBSTITUTE(H226,CHAR(10),"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 /&gt;"&amp;U226)&amp; "&lt;/td&gt;&lt;td headers='a.bonus'&gt;"&amp;T226&amp;IF(V226="","","&lt;br /&gt;"&amp;V226)&amp;"&lt;/td&gt;&lt;td headers='special'&gt;"&amp;X226&amp;IF(Z226="","","&lt;br /&gt;"&amp;Z226)&amp;"&lt;/td&gt;&lt;td headers='sp.bonus'&gt;"&amp;Y226&amp;IF(AA226="","","&lt;br /&gt;"&amp;AA226)&amp;"&lt;/td&gt;&lt;td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class='mmt'&gt;&lt;td headers='icon'&gt;&lt;a href='https://www.alchemistcodedb.com/jp/card/ts-wrath-kudhanstein-01'&gt;&lt;img src='resources/TS_WRATH_KUDHANSTEIN_01.png'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id='m224'&gt;15&lt;/td&gt;&lt;td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26" s="31" t="str">
        <f t="shared" si="21"/>
        <v>document.getElementById('m224').innerHTML = (b0*0) + (s0*15+s1*15+s5*15);</v>
      </c>
      <c r="AO226" s="35" t="str">
        <f t="shared" si="22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/>
      </c>
    </row>
    <row r="227" spans="1:42" s="3" customFormat="1" ht="37.049999999999997" customHeight="1" x14ac:dyDescent="0.3">
      <c r="A227" s="8" t="s">
        <v>374</v>
      </c>
      <c r="C227" s="6" t="s">
        <v>375</v>
      </c>
      <c r="D227" s="3">
        <v>5</v>
      </c>
      <c r="F227" s="15" t="s">
        <v>360</v>
      </c>
      <c r="G227" s="8" t="s">
        <v>361</v>
      </c>
      <c r="H227" s="8"/>
      <c r="I227" s="4">
        <f t="shared" si="25"/>
        <v>80</v>
      </c>
      <c r="J227" s="2">
        <v>50</v>
      </c>
      <c r="K227" s="2">
        <v>20</v>
      </c>
      <c r="L227" s="2"/>
      <c r="M227" s="2">
        <f t="shared" si="23"/>
        <v>20</v>
      </c>
      <c r="N227" s="2"/>
      <c r="O227" s="2"/>
      <c r="P227" s="2"/>
      <c r="Q227" s="2"/>
      <c r="R227" s="7"/>
      <c r="S227" s="5" t="s">
        <v>15</v>
      </c>
      <c r="T227" s="3">
        <v>20</v>
      </c>
      <c r="U227" s="5"/>
      <c r="W227" s="3">
        <f t="shared" si="19"/>
        <v>20</v>
      </c>
      <c r="Y227" s="8"/>
      <c r="AA227" s="4"/>
      <c r="AB227" s="5" t="s">
        <v>478</v>
      </c>
      <c r="AF227" s="3">
        <v>40</v>
      </c>
      <c r="AG227" s="3">
        <v>20</v>
      </c>
      <c r="AJ227" s="4">
        <f t="shared" si="20"/>
        <v>40</v>
      </c>
      <c r="AL227" s="23"/>
      <c r="AM227" s="31" t="str">
        <f>"&lt;tr class='mmt"&amp;IF(E227="活動"," ev",IF(E227="限定"," ltd",""))&amp;IF(G227=""," groupless'","'")&amp;"&gt;&lt;td headers='icon'&gt;&lt;a href='https://www.alchemistcodedb.com/jp/card/"&amp;SUBSTITUTE(SUBSTITUTE(LOWER(A226),"_","-"),".png","")&amp;"'&gt;&lt;img src='resources/"&amp;A226&amp;"'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 /&gt;")&amp;"&lt;/span&gt;&lt;img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 /&gt;"&amp;SUBSTITUTE(H227,CHAR(10),"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 /&gt;"&amp;U227)&amp; "&lt;/td&gt;&lt;td headers='a.bonus'&gt;"&amp;T227&amp;IF(V227="","","&lt;br /&gt;"&amp;V227)&amp;"&lt;/td&gt;&lt;td headers='special'&gt;"&amp;X227&amp;IF(Z227="","","&lt;br /&gt;"&amp;Z227)&amp;"&lt;/td&gt;&lt;td headers='sp.bonus'&gt;"&amp;Y227&amp;IF(AA227="","","&lt;br /&gt;"&amp;AA227)&amp;"&lt;/td&gt;&lt;td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class='mmt'&gt;&lt;td headers='icon'&gt;&lt;a href='https://www.alchemistcodedb.com/jp/card/ts-wrath-lamia-01'&gt;&lt;img src='resources/TS_WRATH_LAMIA_01.png'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id='m225'&gt;80&lt;/td&gt;&lt;td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27" s="31" t="str">
        <f t="shared" si="21"/>
        <v>document.getElementById('m225').innerHTML = (b0*20+b1*20) + (s0*40+s4*40+s5*20)+ (e02*20);</v>
      </c>
      <c r="AO227" s="35" t="str">
        <f t="shared" si="22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>e02*20</v>
      </c>
    </row>
    <row r="228" spans="1:42" s="3" customFormat="1" ht="37.049999999999997" customHeight="1" x14ac:dyDescent="0.3">
      <c r="A228" s="8" t="s">
        <v>376</v>
      </c>
      <c r="C228" s="6" t="s">
        <v>377</v>
      </c>
      <c r="D228" s="3">
        <v>3</v>
      </c>
      <c r="F228" s="15" t="s">
        <v>360</v>
      </c>
      <c r="G228" s="8"/>
      <c r="H228" s="8"/>
      <c r="I228" s="4">
        <f t="shared" si="25"/>
        <v>0</v>
      </c>
      <c r="J228" s="2"/>
      <c r="K228" s="2"/>
      <c r="L228" s="2"/>
      <c r="M228" s="2">
        <f t="shared" si="23"/>
        <v>0</v>
      </c>
      <c r="N228" s="2"/>
      <c r="O228" s="2"/>
      <c r="P228" s="2"/>
      <c r="Q228" s="2"/>
      <c r="R228" s="7"/>
      <c r="W228" s="3">
        <f t="shared" si="19"/>
        <v>0</v>
      </c>
      <c r="Y228" s="8"/>
      <c r="AA228" s="4"/>
      <c r="AB228" s="5"/>
      <c r="AJ228" s="4">
        <f t="shared" si="20"/>
        <v>0</v>
      </c>
      <c r="AL228" s="23"/>
      <c r="AM228" s="31" t="str">
        <f>"&lt;tr class='mmt"&amp;IF(E228="活動"," ev",IF(E228="限定"," ltd",""))&amp;IF(G228=""," groupless'","'")&amp;"&gt;&lt;td headers='icon'&gt;&lt;a href='https://www.alchemistcodedb.com/jp/card/"&amp;SUBSTITUTE(SUBSTITUTE(LOWER(A227),"_","-"),".png","")&amp;"'&gt;&lt;img src='resources/"&amp;A227&amp;"'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 /&gt;")&amp;"&lt;/span&gt;&lt;img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 /&gt;"&amp;SUBSTITUTE(H228,CHAR(10),"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 /&gt;"&amp;U228)&amp; "&lt;/td&gt;&lt;td headers='a.bonus'&gt;"&amp;T228&amp;IF(V228="","","&lt;br /&gt;"&amp;V228)&amp;"&lt;/td&gt;&lt;td headers='special'&gt;"&amp;X228&amp;IF(Z228="","","&lt;br /&gt;"&amp;Z228)&amp;"&lt;/td&gt;&lt;td headers='sp.bonus'&gt;"&amp;Y228&amp;IF(AA228="","","&lt;br /&gt;"&amp;AA228)&amp;"&lt;/td&gt;&lt;td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 groupless'&gt;&lt;td headers='icon'&gt;&lt;a href='https://www.alchemistcodedb.com/jp/card/ts-wrath-lamia-02'&gt;&lt;img src='resources/TS_WRATH_LAMIA_02.png'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8" s="31" t="str">
        <f t="shared" si="21"/>
        <v>document.getElementById('m226').innerHTML = (b0*0);</v>
      </c>
      <c r="AO228" s="35" t="str">
        <f t="shared" si="22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/>
      </c>
    </row>
    <row r="229" spans="1:42" s="3" customFormat="1" ht="37.049999999999997" customHeight="1" x14ac:dyDescent="0.3">
      <c r="A229" s="8" t="s">
        <v>378</v>
      </c>
      <c r="C229" s="6" t="s">
        <v>379</v>
      </c>
      <c r="D229" s="3">
        <v>5</v>
      </c>
      <c r="F229" s="15" t="s">
        <v>360</v>
      </c>
      <c r="G229" s="8" t="s">
        <v>688</v>
      </c>
      <c r="H229" s="8"/>
      <c r="I229" s="4">
        <f t="shared" si="25"/>
        <v>70</v>
      </c>
      <c r="J229" s="2"/>
      <c r="K229" s="2"/>
      <c r="L229" s="2"/>
      <c r="M229" s="2">
        <f t="shared" si="23"/>
        <v>0</v>
      </c>
      <c r="N229" s="2"/>
      <c r="O229" s="2"/>
      <c r="P229" s="2">
        <v>30</v>
      </c>
      <c r="Q229" s="2"/>
      <c r="R229" s="7"/>
      <c r="S229" s="3" t="s">
        <v>17</v>
      </c>
      <c r="T229" s="3">
        <v>30</v>
      </c>
      <c r="W229" s="3">
        <f t="shared" si="19"/>
        <v>30</v>
      </c>
      <c r="Y229" s="8"/>
      <c r="AA229" s="4"/>
      <c r="AB229" s="5" t="s">
        <v>702</v>
      </c>
      <c r="AG229" s="3">
        <v>40</v>
      </c>
      <c r="AH229" s="3">
        <v>20</v>
      </c>
      <c r="AJ229" s="4">
        <f t="shared" si="20"/>
        <v>40</v>
      </c>
      <c r="AL229" s="23"/>
      <c r="AM229" s="31" t="str">
        <f>"&lt;tr class='mmt"&amp;IF(E229="活動"," ev",IF(E229="限定"," ltd",""))&amp;IF(G229=""," groupless'","'")&amp;"&gt;&lt;td headers='icon'&gt;&lt;a href='https://www.alchemistcodedb.com/jp/card/"&amp;SUBSTITUTE(SUBSTITUTE(LOWER(A228),"_","-"),".png","")&amp;"'&gt;&lt;img src='resources/"&amp;A228&amp;"'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 /&gt;")&amp;"&lt;/span&gt;&lt;img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 /&gt;"&amp;SUBSTITUTE(H229,CHAR(10),"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 /&gt;"&amp;U229)&amp; "&lt;/td&gt;&lt;td headers='a.bonus'&gt;"&amp;T229&amp;IF(V229="","","&lt;br /&gt;"&amp;V229)&amp;"&lt;/td&gt;&lt;td headers='special'&gt;"&amp;X229&amp;IF(Z229="","","&lt;br /&gt;"&amp;Z229)&amp;"&lt;/td&gt;&lt;td headers='sp.bonus'&gt;"&amp;Y229&amp;IF(AA229="","","&lt;br /&gt;"&amp;AA229)&amp;"&lt;/td&gt;&lt;td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class='mmt'&gt;&lt;td headers='icon'&gt;&lt;a href='https://www.alchemistcodedb.com/jp/card/ts-wrath-magnus-01'&gt;&lt;img src='resources/TS_WRATH_MAGNUS_01.png'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id='m227'&gt;70&lt;/td&gt;&lt;td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29" s="31" t="str">
        <f t="shared" si="21"/>
        <v>document.getElementById('m227').innerHTML = (b0*0) + (s0*40+s5*40+s6*20)+ (e04*30);</v>
      </c>
      <c r="AO229" s="35" t="str">
        <f t="shared" si="22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>e04*30</v>
      </c>
    </row>
    <row r="230" spans="1:42" s="3" customFormat="1" ht="37.049999999999997" customHeight="1" x14ac:dyDescent="0.3">
      <c r="A230" s="8" t="s">
        <v>686</v>
      </c>
      <c r="C230" s="6" t="s">
        <v>701</v>
      </c>
      <c r="D230" s="3">
        <v>5</v>
      </c>
      <c r="F230" s="15" t="s">
        <v>360</v>
      </c>
      <c r="G230" s="8" t="s">
        <v>688</v>
      </c>
      <c r="H230" s="8"/>
      <c r="I230" s="4">
        <f t="shared" si="25"/>
        <v>70</v>
      </c>
      <c r="J230" s="2">
        <v>40</v>
      </c>
      <c r="K230" s="2">
        <v>30</v>
      </c>
      <c r="L230" s="2">
        <v>30</v>
      </c>
      <c r="M230" s="2">
        <f t="shared" si="23"/>
        <v>30</v>
      </c>
      <c r="N230" s="2"/>
      <c r="O230" s="2"/>
      <c r="P230" s="2"/>
      <c r="Q230" s="2"/>
      <c r="R230" s="7"/>
      <c r="W230" s="3">
        <f t="shared" si="19"/>
        <v>0</v>
      </c>
      <c r="Y230" s="8"/>
      <c r="AA230" s="4"/>
      <c r="AB230" s="5"/>
      <c r="AG230" s="3">
        <v>40</v>
      </c>
      <c r="AH230" s="3">
        <v>20</v>
      </c>
      <c r="AJ230" s="4">
        <f t="shared" si="20"/>
        <v>40</v>
      </c>
      <c r="AL230" s="23"/>
      <c r="AM230" s="31" t="str">
        <f>"&lt;tr class='mmt"&amp;IF(E230="活動"," ev",IF(E230="限定"," ltd",""))&amp;IF(G230=""," groupless'","'")&amp;"&gt;&lt;td headers='icon'&gt;&lt;a href='https://www.alchemistcodedb.com/jp/card/"&amp;SUBSTITUTE(SUBSTITUTE(LOWER(A229),"_","-"),".png","")&amp;"'&gt;&lt;img src='resources/"&amp;A229&amp;"'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 /&gt;")&amp;"&lt;/span&gt;&lt;img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 /&gt;"&amp;SUBSTITUTE(H230,CHAR(10),"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 /&gt;"&amp;U230)&amp; "&lt;/td&gt;&lt;td headers='a.bonus'&gt;"&amp;T230&amp;IF(V230="","","&lt;br /&gt;"&amp;V230)&amp;"&lt;/td&gt;&lt;td headers='special'&gt;"&amp;X230&amp;IF(Z230="","","&lt;br /&gt;"&amp;Z230)&amp;"&lt;/td&gt;&lt;td headers='sp.bonus'&gt;"&amp;Y230&amp;IF(AA230="","","&lt;br /&gt;"&amp;AA230)&amp;"&lt;/td&gt;&lt;td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class='mmt'&gt;&lt;td headers='icon'&gt;&lt;a href='https://www.alchemistcodedb.com/jp/card/ts-wrath-magnus-02'&gt;&lt;img src='resources/TS_WRATH_MAGNUS_02.png'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id='m228'&gt;70&lt;/td&gt;&lt;td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30" s="31" t="str">
        <f t="shared" si="21"/>
        <v>document.getElementById('m228').innerHTML = (b0*30+b1*30+b2*30) + (s0*40+s5*40+s6*20);</v>
      </c>
      <c r="AO230" s="35" t="str">
        <f t="shared" si="22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/>
      </c>
    </row>
    <row r="231" spans="1:42" s="3" customFormat="1" ht="37.049999999999997" customHeight="1" x14ac:dyDescent="0.3">
      <c r="A231" s="8" t="s">
        <v>380</v>
      </c>
      <c r="C231" s="6" t="s">
        <v>381</v>
      </c>
      <c r="D231" s="3">
        <v>5</v>
      </c>
      <c r="F231" s="15" t="s">
        <v>360</v>
      </c>
      <c r="G231" s="8" t="s">
        <v>91</v>
      </c>
      <c r="H231" s="8"/>
      <c r="I231" s="4">
        <f t="shared" si="25"/>
        <v>60</v>
      </c>
      <c r="J231" s="2">
        <v>30</v>
      </c>
      <c r="K231" s="2"/>
      <c r="L231" s="2">
        <v>30</v>
      </c>
      <c r="M231" s="2">
        <f t="shared" si="23"/>
        <v>30</v>
      </c>
      <c r="N231" s="2"/>
      <c r="O231" s="2"/>
      <c r="P231" s="2"/>
      <c r="Q231" s="2">
        <v>10</v>
      </c>
      <c r="R231" s="7"/>
      <c r="W231" s="3">
        <f t="shared" si="19"/>
        <v>0</v>
      </c>
      <c r="Y231" s="8"/>
      <c r="AA231" s="4"/>
      <c r="AB231" s="5" t="s">
        <v>546</v>
      </c>
      <c r="AC231" s="3">
        <v>30</v>
      </c>
      <c r="AG231" s="3">
        <v>30</v>
      </c>
      <c r="AJ231" s="4">
        <f t="shared" si="20"/>
        <v>30</v>
      </c>
      <c r="AL231" s="23"/>
      <c r="AM231" s="31" t="str">
        <f>"&lt;tr class='mmt"&amp;IF(E231="活動"," ev",IF(E231="限定"," ltd",""))&amp;IF(G231=""," groupless'","'")&amp;"&gt;&lt;td headers='icon'&gt;&lt;a href='https://www.alchemistcodedb.com/jp/card/"&amp;SUBSTITUTE(SUBSTITUTE(LOWER(A230),"_","-"),".png","")&amp;"'&gt;&lt;img src='resources/"&amp;A230&amp;"'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 /&gt;")&amp;"&lt;/span&gt;&lt;img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 /&gt;"&amp;SUBSTITUTE(H231,CHAR(10),"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 /&gt;"&amp;U231)&amp; "&lt;/td&gt;&lt;td headers='a.bonus'&gt;"&amp;T231&amp;IF(V231="","","&lt;br /&gt;"&amp;V231)&amp;"&lt;/td&gt;&lt;td headers='special'&gt;"&amp;X231&amp;IF(Z231="","","&lt;br /&gt;"&amp;Z231)&amp;"&lt;/td&gt;&lt;td headers='sp.bonus'&gt;"&amp;Y231&amp;IF(AA231="","","&lt;br /&gt;"&amp;AA231)&amp;"&lt;/td&gt;&lt;td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class='mmt'&gt;&lt;td headers='icon'&gt;&lt;a href='https://www.alchemistcodedb.com/jp/card/ts-wrath-magnus-03'&gt;&lt;img src='resources/TS_WRATH_MAGNUS_03.png'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id='m229'&gt;60&lt;/td&gt;&lt;td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31" s="31" t="str">
        <f t="shared" si="21"/>
        <v>document.getElementById('m229').innerHTML = (b0*30) + (s0*30+s1*30+s5*30);</v>
      </c>
      <c r="AO231" s="35" t="str">
        <f t="shared" si="22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/>
      </c>
    </row>
    <row r="232" spans="1:42" s="3" customFormat="1" ht="37.049999999999997" customHeight="1" x14ac:dyDescent="0.3">
      <c r="A232" s="8" t="s">
        <v>521</v>
      </c>
      <c r="C232" s="6" t="s">
        <v>528</v>
      </c>
      <c r="D232" s="3">
        <v>5</v>
      </c>
      <c r="E232" s="3" t="s">
        <v>35</v>
      </c>
      <c r="F232" s="15" t="s">
        <v>360</v>
      </c>
      <c r="G232" s="8" t="s">
        <v>361</v>
      </c>
      <c r="H232" s="8"/>
      <c r="I232" s="4">
        <f t="shared" si="25"/>
        <v>15</v>
      </c>
      <c r="J232" s="2"/>
      <c r="K232" s="2"/>
      <c r="L232" s="2"/>
      <c r="M232" s="2">
        <f t="shared" si="23"/>
        <v>0</v>
      </c>
      <c r="N232" s="2"/>
      <c r="O232" s="2">
        <v>60</v>
      </c>
      <c r="P232" s="2"/>
      <c r="Q232" s="2"/>
      <c r="R232" s="7"/>
      <c r="W232" s="3">
        <f t="shared" si="19"/>
        <v>0</v>
      </c>
      <c r="Y232" s="8"/>
      <c r="AA232" s="4"/>
      <c r="AB232" s="5"/>
      <c r="AC232" s="3">
        <v>15</v>
      </c>
      <c r="AG232" s="3">
        <v>15</v>
      </c>
      <c r="AJ232" s="4">
        <f t="shared" si="20"/>
        <v>15</v>
      </c>
      <c r="AL232" s="23"/>
      <c r="AM232" s="31" t="str">
        <f>"&lt;tr class='mmt"&amp;IF(E232="活動"," ev",IF(E232="限定"," ltd",""))&amp;IF(G232=""," groupless'","'")&amp;"&gt;&lt;td headers='icon'&gt;&lt;a href='https://www.alchemistcodedb.com/jp/card/"&amp;SUBSTITUTE(SUBSTITUTE(LOWER(A231),"_","-"),".png","")&amp;"'&gt;&lt;img src='resources/"&amp;A231&amp;"'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 /&gt;")&amp;"&lt;/span&gt;&lt;img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 /&gt;"&amp;SUBSTITUTE(H232,CHAR(10),"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 /&gt;"&amp;U232)&amp; "&lt;/td&gt;&lt;td headers='a.bonus'&gt;"&amp;T232&amp;IF(V232="","","&lt;br /&gt;"&amp;V232)&amp;"&lt;/td&gt;&lt;td headers='special'&gt;"&amp;X232&amp;IF(Z232="","","&lt;br /&gt;"&amp;Z232)&amp;"&lt;/td&gt;&lt;td headers='sp.bonus'&gt;"&amp;Y232&amp;IF(AA232="","","&lt;br /&gt;"&amp;AA232)&amp;"&lt;/td&gt;&lt;td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 ev'&gt;&lt;td headers='icon'&gt;&lt;a href='https://www.alchemistcodedb.com/jp/card/ts-wrath-mare-01'&gt;&lt;img src='resources/TS_WRATH_MARE_01.png'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id='m230'&gt;15&lt;/td&gt;&lt;td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32" s="31" t="str">
        <f t="shared" si="21"/>
        <v>document.getElementById('m230').innerHTML = (b0*0) + (s0*15+s1*15+s5*15);</v>
      </c>
      <c r="AO232" s="35" t="str">
        <f t="shared" si="22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/>
      </c>
    </row>
    <row r="233" spans="1:42" s="3" customFormat="1" ht="37.049999999999997" customHeight="1" x14ac:dyDescent="0.3">
      <c r="A233" s="8" t="s">
        <v>556</v>
      </c>
      <c r="C233" s="6" t="s">
        <v>557</v>
      </c>
      <c r="D233" s="3">
        <v>5</v>
      </c>
      <c r="F233" s="15" t="s">
        <v>360</v>
      </c>
      <c r="G233" s="8" t="s">
        <v>361</v>
      </c>
      <c r="H233" s="8"/>
      <c r="I233" s="4">
        <f t="shared" si="25"/>
        <v>60</v>
      </c>
      <c r="J233" s="2">
        <v>70</v>
      </c>
      <c r="K233" s="2"/>
      <c r="L233" s="2"/>
      <c r="M233" s="2">
        <f t="shared" si="23"/>
        <v>0</v>
      </c>
      <c r="N233" s="2"/>
      <c r="O233" s="2"/>
      <c r="P233" s="2"/>
      <c r="Q233" s="2"/>
      <c r="R233" s="7"/>
      <c r="S233" s="3" t="s">
        <v>14</v>
      </c>
      <c r="T233" s="3">
        <v>20</v>
      </c>
      <c r="W233" s="3">
        <f t="shared" si="19"/>
        <v>20</v>
      </c>
      <c r="Y233" s="8"/>
      <c r="AA233" s="4"/>
      <c r="AB233" s="5" t="s">
        <v>480</v>
      </c>
      <c r="AF233" s="3">
        <v>40</v>
      </c>
      <c r="AG233" s="3">
        <v>20</v>
      </c>
      <c r="AJ233" s="4">
        <f t="shared" si="20"/>
        <v>40</v>
      </c>
      <c r="AL233" s="23"/>
      <c r="AM233" s="31" t="str">
        <f>"&lt;tr class='mmt"&amp;IF(E233="活動"," ev",IF(E233="限定"," ltd",""))&amp;IF(G233=""," groupless'","'")&amp;"&gt;&lt;td headers='icon'&gt;&lt;a href='https://www.alchemistcodedb.com/jp/card/"&amp;SUBSTITUTE(SUBSTITUTE(LOWER(A232),"_","-"),".png","")&amp;"'&gt;&lt;img src='resources/"&amp;A232&amp;"'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 /&gt;")&amp;"&lt;/span&gt;&lt;img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 /&gt;"&amp;SUBSTITUTE(H233,CHAR(10),"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 /&gt;"&amp;U233)&amp; "&lt;/td&gt;&lt;td headers='a.bonus'&gt;"&amp;T233&amp;IF(V233="","","&lt;br /&gt;"&amp;V233)&amp;"&lt;/td&gt;&lt;td headers='special'&gt;"&amp;X233&amp;IF(Z233="","","&lt;br /&gt;"&amp;Z233)&amp;"&lt;/td&gt;&lt;td headers='sp.bonus'&gt;"&amp;Y233&amp;IF(AA233="","","&lt;br /&gt;"&amp;AA233)&amp;"&lt;/td&gt;&lt;td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class='mmt'&gt;&lt;td headers='icon'&gt;&lt;a href='https://www.alchemistcodedb.com/jp/card/ts-wrath-plumeria-01'&gt;&lt;img src='resources/TS_WRATH_PLUMERIA_01.png'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id='m231'&gt;60&lt;/td&gt;&lt;td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33" s="31" t="str">
        <f t="shared" si="21"/>
        <v>document.getElementById('m231').innerHTML = (b0*0) + (s0*40+s4*40+s5*20)+ (e01*20);</v>
      </c>
      <c r="AO233" s="35" t="str">
        <f t="shared" si="22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>e01*20</v>
      </c>
    </row>
    <row r="234" spans="1:42" s="3" customFormat="1" ht="37.049999999999997" customHeight="1" x14ac:dyDescent="0.3">
      <c r="A234" s="8" t="s">
        <v>382</v>
      </c>
      <c r="C234" s="6" t="s">
        <v>383</v>
      </c>
      <c r="D234" s="3">
        <v>4</v>
      </c>
      <c r="F234" s="15" t="s">
        <v>360</v>
      </c>
      <c r="G234" s="8"/>
      <c r="H234" s="8"/>
      <c r="I234" s="4">
        <f t="shared" si="25"/>
        <v>0</v>
      </c>
      <c r="J234" s="2"/>
      <c r="K234" s="2"/>
      <c r="L234" s="2"/>
      <c r="M234" s="2">
        <f t="shared" si="23"/>
        <v>0</v>
      </c>
      <c r="N234" s="2"/>
      <c r="O234" s="2"/>
      <c r="P234" s="2"/>
      <c r="Q234" s="2"/>
      <c r="R234" s="7"/>
      <c r="W234" s="3">
        <f t="shared" si="19"/>
        <v>0</v>
      </c>
      <c r="Y234" s="8"/>
      <c r="AA234" s="4"/>
      <c r="AB234" s="5"/>
      <c r="AJ234" s="4">
        <f t="shared" si="20"/>
        <v>0</v>
      </c>
      <c r="AL234" s="23"/>
      <c r="AM234" s="31" t="str">
        <f>"&lt;tr class='mmt"&amp;IF(E234="活動"," ev",IF(E234="限定"," ltd",""))&amp;IF(G234=""," groupless'","'")&amp;"&gt;&lt;td headers='icon'&gt;&lt;a href='https://www.alchemistcodedb.com/jp/card/"&amp;SUBSTITUTE(SUBSTITUTE(LOWER(A233),"_","-"),".png","")&amp;"'&gt;&lt;img src='resources/"&amp;A233&amp;"'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 /&gt;")&amp;"&lt;/span&gt;&lt;img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 /&gt;"&amp;SUBSTITUTE(H234,CHAR(10),"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 /&gt;"&amp;U234)&amp; "&lt;/td&gt;&lt;td headers='a.bonus'&gt;"&amp;T234&amp;IF(V234="","","&lt;br /&gt;"&amp;V234)&amp;"&lt;/td&gt;&lt;td headers='special'&gt;"&amp;X234&amp;IF(Z234="","","&lt;br /&gt;"&amp;Z234)&amp;"&lt;/td&gt;&lt;td headers='sp.bonus'&gt;"&amp;Y234&amp;IF(AA234="","","&lt;br /&gt;"&amp;AA234)&amp;"&lt;/td&gt;&lt;td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 groupless'&gt;&lt;td headers='icon'&gt;&lt;a href='https://www.alchemistcodedb.com/jp/card/ts-wrath-rachel-01'&gt;&lt;img src='resources/TS_WRATH_RACHEL_01.png'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4" s="31" t="str">
        <f t="shared" si="21"/>
        <v>document.getElementById('m232').innerHTML = (b0*0);</v>
      </c>
      <c r="AO234" s="35" t="str">
        <f t="shared" si="22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/>
      </c>
    </row>
    <row r="235" spans="1:42" s="3" customFormat="1" ht="37.049999999999997" customHeight="1" x14ac:dyDescent="0.3">
      <c r="A235" s="8" t="s">
        <v>384</v>
      </c>
      <c r="C235" s="6" t="s">
        <v>385</v>
      </c>
      <c r="D235" s="3">
        <v>5</v>
      </c>
      <c r="E235" s="3" t="s">
        <v>39</v>
      </c>
      <c r="F235" s="15" t="s">
        <v>360</v>
      </c>
      <c r="G235" s="8"/>
      <c r="H235" s="8"/>
      <c r="I235" s="4">
        <f t="shared" si="25"/>
        <v>0</v>
      </c>
      <c r="J235" s="2"/>
      <c r="K235" s="2"/>
      <c r="L235" s="2"/>
      <c r="M235" s="2">
        <f t="shared" si="23"/>
        <v>0</v>
      </c>
      <c r="N235" s="2"/>
      <c r="O235" s="2"/>
      <c r="P235" s="2"/>
      <c r="Q235" s="2"/>
      <c r="R235" s="7"/>
      <c r="W235" s="3">
        <f t="shared" si="19"/>
        <v>0</v>
      </c>
      <c r="Y235" s="8"/>
      <c r="AA235" s="4"/>
      <c r="AB235" s="5"/>
      <c r="AJ235" s="4">
        <f t="shared" si="20"/>
        <v>0</v>
      </c>
      <c r="AL235" s="23"/>
      <c r="AM235" s="31" t="str">
        <f>"&lt;tr class='mmt"&amp;IF(E235="活動"," ev",IF(E235="限定"," ltd",""))&amp;IF(G235=""," groupless'","'")&amp;"&gt;&lt;td headers='icon'&gt;&lt;a href='https://www.alchemistcodedb.com/jp/card/"&amp;SUBSTITUTE(SUBSTITUTE(LOWER(A234),"_","-"),".png","")&amp;"'&gt;&lt;img src='resources/"&amp;A234&amp;"'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 /&gt;")&amp;"&lt;/span&gt;&lt;img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 /&gt;"&amp;SUBSTITUTE(H235,CHAR(10),"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 /&gt;"&amp;U235)&amp; "&lt;/td&gt;&lt;td headers='a.bonus'&gt;"&amp;T235&amp;IF(V235="","","&lt;br /&gt;"&amp;V235)&amp;"&lt;/td&gt;&lt;td headers='special'&gt;"&amp;X235&amp;IF(Z235="","","&lt;br /&gt;"&amp;Z235)&amp;"&lt;/td&gt;&lt;td headers='sp.bonus'&gt;"&amp;Y235&amp;IF(AA235="","","&lt;br /&gt;"&amp;AA235)&amp;"&lt;/td&gt;&lt;td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 ltd groupless'&gt;&lt;td headers='icon'&gt;&lt;a href='https://www.alchemistcodedb.com/jp/card/ts-wrath-rosa-01'&gt;&lt;img src='resources/TS_WRATH_ROSA_01.png'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5" s="31" t="str">
        <f t="shared" si="21"/>
        <v>document.getElementById('m233').innerHTML = (b0*0);</v>
      </c>
      <c r="AO235" s="35" t="str">
        <f t="shared" si="22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/>
      </c>
    </row>
    <row r="236" spans="1:42" s="3" customFormat="1" ht="37.049999999999997" customHeight="1" x14ac:dyDescent="0.3">
      <c r="A236" s="8" t="s">
        <v>386</v>
      </c>
      <c r="C236" s="6" t="s">
        <v>387</v>
      </c>
      <c r="D236" s="3">
        <v>3</v>
      </c>
      <c r="F236" s="15" t="s">
        <v>360</v>
      </c>
      <c r="G236" s="8"/>
      <c r="H236" s="8"/>
      <c r="I236" s="4">
        <f t="shared" si="25"/>
        <v>0</v>
      </c>
      <c r="J236" s="2"/>
      <c r="K236" s="2"/>
      <c r="L236" s="2"/>
      <c r="M236" s="2">
        <f t="shared" si="23"/>
        <v>0</v>
      </c>
      <c r="N236" s="2"/>
      <c r="O236" s="2"/>
      <c r="P236" s="2"/>
      <c r="Q236" s="2"/>
      <c r="R236" s="7"/>
      <c r="W236" s="3">
        <f t="shared" si="19"/>
        <v>0</v>
      </c>
      <c r="Y236" s="8"/>
      <c r="AA236" s="4"/>
      <c r="AB236" s="5"/>
      <c r="AJ236" s="4">
        <f t="shared" si="20"/>
        <v>0</v>
      </c>
      <c r="AL236" s="23"/>
      <c r="AM236" s="31" t="str">
        <f>"&lt;tr class='mmt"&amp;IF(E236="活動"," ev",IF(E236="限定"," ltd",""))&amp;IF(G236=""," groupless'","'")&amp;"&gt;&lt;td headers='icon'&gt;&lt;a href='https://www.alchemistcodedb.com/jp/card/"&amp;SUBSTITUTE(SUBSTITUTE(LOWER(A235),"_","-"),".png","")&amp;"'&gt;&lt;img src='resources/"&amp;A235&amp;"'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 /&gt;")&amp;"&lt;/span&gt;&lt;img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 /&gt;"&amp;SUBSTITUTE(H236,CHAR(10),"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 /&gt;"&amp;U236)&amp; "&lt;/td&gt;&lt;td headers='a.bonus'&gt;"&amp;T236&amp;IF(V236="","","&lt;br /&gt;"&amp;V236)&amp;"&lt;/td&gt;&lt;td headers='special'&gt;"&amp;X236&amp;IF(Z236="","","&lt;br /&gt;"&amp;Z236)&amp;"&lt;/td&gt;&lt;td headers='sp.bonus'&gt;"&amp;Y236&amp;IF(AA236="","","&lt;br /&gt;"&amp;AA236)&amp;"&lt;/td&gt;&lt;td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 groupless'&gt;&lt;td headers='icon'&gt;&lt;a href='https://www.alchemistcodedb.com/jp/card/ts-wrath-rosa-02'&gt;&lt;img src='resources/TS_WRATH_ROSA_02.png'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6" s="31" t="str">
        <f t="shared" si="21"/>
        <v>document.getElementById('m234').innerHTML = (b0*0);</v>
      </c>
      <c r="AO236" s="35" t="str">
        <f t="shared" si="22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/>
      </c>
    </row>
    <row r="237" spans="1:42" s="3" customFormat="1" ht="37.049999999999997" customHeight="1" x14ac:dyDescent="0.3">
      <c r="A237" s="8" t="s">
        <v>388</v>
      </c>
      <c r="C237" s="6" t="s">
        <v>389</v>
      </c>
      <c r="D237" s="3">
        <v>5</v>
      </c>
      <c r="F237" s="15" t="s">
        <v>360</v>
      </c>
      <c r="G237" s="8" t="s">
        <v>91</v>
      </c>
      <c r="H237" s="8"/>
      <c r="I237" s="4">
        <f t="shared" si="25"/>
        <v>55</v>
      </c>
      <c r="J237" s="2">
        <v>70</v>
      </c>
      <c r="K237" s="2">
        <v>15</v>
      </c>
      <c r="L237" s="2"/>
      <c r="M237" s="2">
        <f t="shared" si="23"/>
        <v>15</v>
      </c>
      <c r="N237" s="2">
        <v>15</v>
      </c>
      <c r="O237" s="2"/>
      <c r="P237" s="2"/>
      <c r="Q237" s="2"/>
      <c r="R237" s="7"/>
      <c r="W237" s="3">
        <f t="shared" si="19"/>
        <v>0</v>
      </c>
      <c r="Y237" s="8"/>
      <c r="AA237" s="4"/>
      <c r="AB237" s="5"/>
      <c r="AC237" s="3">
        <v>40</v>
      </c>
      <c r="AH237" s="3">
        <v>20</v>
      </c>
      <c r="AJ237" s="4">
        <f t="shared" si="20"/>
        <v>40</v>
      </c>
      <c r="AL237" s="23"/>
      <c r="AM237" s="31" t="str">
        <f>"&lt;tr class='mmt"&amp;IF(E237="活動"," ev",IF(E237="限定"," ltd",""))&amp;IF(G237=""," groupless'","'")&amp;"&gt;&lt;td headers='icon'&gt;&lt;a href='https://www.alchemistcodedb.com/jp/card/"&amp;SUBSTITUTE(SUBSTITUTE(LOWER(A236),"_","-"),".png","")&amp;"'&gt;&lt;img src='resources/"&amp;A236&amp;"' title='"&amp;C237&amp;"' /&gt;&lt;/a&gt;&lt;/td&gt;&lt;td headers='name'&gt;"&amp;C237&amp;"&lt;/td&gt;&lt;td headers='rank'&gt;"&amp;D237&amp;"&lt;/td&gt;&lt;td headers='remark'&gt;"&amp;IF(E237="活動","&lt;span class='event'&gt;活動&lt;/span&gt;",IF(E237="限定","&lt;span class='limited'&gt;限定&lt;/span&gt;",""))&amp;"&lt;/td&gt;&lt;td headers='origin'&gt;&lt;span class='originName'&gt;"&amp;SUBSTITUTE(F237,CHAR(10),"&lt;br /&gt;")&amp;"&lt;/span&gt;&lt;img class='originLogo' src='resources/ui/"&amp;VLOOKUP(F237,List!E:F,2,FALSE)&amp;"'title='"&amp;SUBSTITUTE(F237,CHAR(10)," ")&amp;"' /&gt;&lt;/td&gt;&lt;td headers='group'&gt;"&amp;IF(G237="","","&lt;span class='groupName'&gt;"&amp;SUBSTITUTE(G237,CHAR(10)," ")&amp;IF(H237="","","&lt;br /&gt;"&amp;SUBSTITUTE(H237,CHAR(10)," "))&amp;"&lt;/span&gt;&lt;img class='groupLogo' src='resources/ui/"&amp;VLOOKUP(G237,List!I:J,2,FALSE)&amp;"' title='"&amp;SUBSTITUTE(G237,CHAR(10)," ")&amp;"' /&gt;")&amp;IF(H237="","","&lt;img class='groupLogo' src='resources/ui/"&amp;VLOOKUP(H237,List!I:J,2,FALSE)&amp;"' title='"&amp;SUBSTITUTE(H237,CHAR(10)," ")&amp;"' /&gt;")&amp;"&lt;/td&gt;&lt;td headers='score' id='"&amp;AO237&amp;"'&gt;"&amp;I237&amp;"&lt;/td&gt;&lt;td headers='HP'&gt;"&amp;J237&amp;"&lt;/td&gt;&lt;td headers='patk'&gt;"&amp;K237&amp;"&lt;/td&gt;&lt;td headers='matk'&gt;"&amp;L237&amp;"&lt;/td&gt;&lt;td headers='pdef'&gt;"&amp;N237&amp;"&lt;/td&gt;&lt;td headers='mdef'&gt;"&amp;O237&amp;"&lt;/td&gt;&lt;td headers='dex'&gt;"&amp;P237&amp;"&lt;/td&gt;&lt;td headers='agi'&gt;"&amp;Q237&amp;"&lt;/td&gt;&lt;td headers='luck'&gt;"&amp;R237&amp;"&lt;/td&gt;&lt;td headers='a.type'&gt;"&amp;S237&amp;IF(U237="","","&lt;br /&gt;"&amp;U237)&amp; "&lt;/td&gt;&lt;td headers='a.bonus'&gt;"&amp;T237&amp;IF(V237="","","&lt;br /&gt;"&amp;V237)&amp;"&lt;/td&gt;&lt;td headers='special'&gt;"&amp;X237&amp;IF(Z237="","","&lt;br /&gt;"&amp;Z237)&amp;"&lt;/td&gt;&lt;td headers='sp.bonus'&gt;"&amp;Y237&amp;IF(AA237="","","&lt;br /&gt;"&amp;AA237)&amp;"&lt;/td&gt;&lt;td headers='others'&gt;"&amp;AB237&amp;"&lt;/td&gt;&lt;td headers='sinA'&gt;"&amp;AC237&amp;"&lt;/td&gt;&lt;td headers='sinB'&gt;"&amp;AD237&amp;"&lt;/td&gt;&lt;td headers='sinC'&gt;"&amp;AE237&amp;"&lt;/td&gt;&lt;td headers='sinD'&gt;"&amp;AF237&amp;"&lt;/td&gt;&lt;td headers='sinE'&gt;"&amp;AG237&amp;"&lt;/td&gt;&lt;td headers='sinF'&gt;"&amp;AH237&amp;"&lt;/td&gt;&lt;td headers='sinG'&gt;"&amp;AI237&amp;"&lt;/td&gt;&lt;/tr&gt;"</f>
        <v>&lt;tr class='mmt'&gt;&lt;td headers='icon'&gt;&lt;a href='https://www.alchemistcodedb.com/jp/card/ts-wrath-sabaleta-01'&gt;&lt;img src='resources/TS_WRATH_SABALETA_01.png'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id='m235'&gt;55&lt;/td&gt;&lt;td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37" s="31" t="str">
        <f t="shared" si="21"/>
        <v>document.getElementById('m235').innerHTML = (b0*15+b1*15) + (s0*40+s1*40+s6*20);</v>
      </c>
      <c r="AO237" s="35" t="str">
        <f t="shared" si="22"/>
        <v>m235</v>
      </c>
      <c r="AP237" s="6" t="str">
        <f>IF(S237="","",VLOOKUP(S237,List!L$2:M$7,2,FALSE)&amp;"*"&amp;T237&amp;IF(U237="","","+"&amp;VLOOKUP(U237,List!L$2:M$7,2,FALSE)&amp;"*"&amp;V237&amp;"-"&amp;VLOOKUP(S237,List!L$2:M$7,2,FALSE)&amp;"*"&amp;VLOOKUP(U237,List!L$2:M$7,2,FALSE)&amp;"*"&amp;MIN(T237,V237)))&amp;IF(X237="","",IF(S237="","","+")&amp;VLOOKUP(X237,List!N$2:O$13,2,FALSE)&amp;"*"&amp;Y237&amp;IF(Z237="","","+"&amp;VLOOKUP(Z237,List!N$2:O$13,2,FALSE)))</f>
        <v/>
      </c>
    </row>
    <row r="238" spans="1:42" s="3" customFormat="1" ht="37.049999999999997" customHeight="1" x14ac:dyDescent="0.3">
      <c r="A238" s="8" t="s">
        <v>540</v>
      </c>
      <c r="C238" s="6" t="s">
        <v>547</v>
      </c>
      <c r="D238" s="3">
        <v>5</v>
      </c>
      <c r="F238" s="15" t="s">
        <v>360</v>
      </c>
      <c r="G238" s="8" t="s">
        <v>91</v>
      </c>
      <c r="H238" s="8"/>
      <c r="I238" s="4">
        <f t="shared" si="25"/>
        <v>80</v>
      </c>
      <c r="J238" s="2">
        <v>40</v>
      </c>
      <c r="K238" s="2">
        <v>30</v>
      </c>
      <c r="L238" s="2"/>
      <c r="M238" s="2">
        <f t="shared" si="23"/>
        <v>30</v>
      </c>
      <c r="N238" s="2"/>
      <c r="O238" s="2"/>
      <c r="P238" s="2"/>
      <c r="Q238" s="2"/>
      <c r="R238" s="7"/>
      <c r="W238" s="3">
        <f t="shared" si="19"/>
        <v>0</v>
      </c>
      <c r="X238" s="3" t="s">
        <v>476</v>
      </c>
      <c r="Y238" s="8">
        <v>20</v>
      </c>
      <c r="AA238" s="4"/>
      <c r="AB238" s="5" t="s">
        <v>548</v>
      </c>
      <c r="AD238" s="3">
        <v>30</v>
      </c>
      <c r="AH238" s="3">
        <v>30</v>
      </c>
      <c r="AJ238" s="4">
        <f t="shared" si="20"/>
        <v>30</v>
      </c>
      <c r="AL238" s="23"/>
      <c r="AM238" s="31" t="str">
        <f>"&lt;tr class='mmt"&amp;IF(E238="活動"," ev",IF(E238="限定"," ltd",""))&amp;IF(G238=""," groupless'","'")&amp;"&gt;&lt;td headers='icon'&gt;&lt;a href='https://www.alchemistcodedb.com/jp/card/"&amp;SUBSTITUTE(SUBSTITUTE(LOWER(A237),"_","-"),".png","")&amp;"'&gt;&lt;img src='resources/"&amp;A237&amp;"' title='"&amp;C238&amp;"' /&gt;&lt;/a&gt;&lt;/td&gt;&lt;td headers='name'&gt;"&amp;C238&amp;"&lt;/td&gt;&lt;td headers='rank'&gt;"&amp;D238&amp;"&lt;/td&gt;&lt;td headers='remark'&gt;"&amp;IF(E238="活動","&lt;span class='event'&gt;活動&lt;/span&gt;",IF(E238="限定","&lt;span class='limited'&gt;限定&lt;/span&gt;",""))&amp;"&lt;/td&gt;&lt;td headers='origin'&gt;&lt;span class='originName'&gt;"&amp;SUBSTITUTE(F238,CHAR(10),"&lt;br /&gt;")&amp;"&lt;/span&gt;&lt;img class='originLogo' src='resources/ui/"&amp;VLOOKUP(F238,List!E:F,2,FALSE)&amp;"'title='"&amp;SUBSTITUTE(F238,CHAR(10)," ")&amp;"' /&gt;&lt;/td&gt;&lt;td headers='group'&gt;"&amp;IF(G238="","","&lt;span class='groupName'&gt;"&amp;SUBSTITUTE(G238,CHAR(10)," ")&amp;IF(H238="","","&lt;br /&gt;"&amp;SUBSTITUTE(H238,CHAR(10)," "))&amp;"&lt;/span&gt;&lt;img class='groupLogo' src='resources/ui/"&amp;VLOOKUP(G238,List!I:J,2,FALSE)&amp;"' title='"&amp;SUBSTITUTE(G238,CHAR(10)," ")&amp;"' /&gt;")&amp;IF(H238="","","&lt;img class='groupLogo' src='resources/ui/"&amp;VLOOKUP(H238,List!I:J,2,FALSE)&amp;"' title='"&amp;SUBSTITUTE(H238,CHAR(10)," ")&amp;"' /&gt;")&amp;"&lt;/td&gt;&lt;td headers='score' id='"&amp;AO238&amp;"'&gt;"&amp;I238&amp;"&lt;/td&gt;&lt;td headers='HP'&gt;"&amp;J238&amp;"&lt;/td&gt;&lt;td headers='patk'&gt;"&amp;K238&amp;"&lt;/td&gt;&lt;td headers='matk'&gt;"&amp;L238&amp;"&lt;/td&gt;&lt;td headers='pdef'&gt;"&amp;N238&amp;"&lt;/td&gt;&lt;td headers='mdef'&gt;"&amp;O238&amp;"&lt;/td&gt;&lt;td headers='dex'&gt;"&amp;P238&amp;"&lt;/td&gt;&lt;td headers='agi'&gt;"&amp;Q238&amp;"&lt;/td&gt;&lt;td headers='luck'&gt;"&amp;R238&amp;"&lt;/td&gt;&lt;td headers='a.type'&gt;"&amp;S238&amp;IF(U238="","","&lt;br /&gt;"&amp;U238)&amp; "&lt;/td&gt;&lt;td headers='a.bonus'&gt;"&amp;T238&amp;IF(V238="","","&lt;br /&gt;"&amp;V238)&amp;"&lt;/td&gt;&lt;td headers='special'&gt;"&amp;X238&amp;IF(Z238="","","&lt;br /&gt;"&amp;Z238)&amp;"&lt;/td&gt;&lt;td headers='sp.bonus'&gt;"&amp;Y238&amp;IF(AA238="","","&lt;br /&gt;"&amp;AA238)&amp;"&lt;/td&gt;&lt;td headers='others'&gt;"&amp;AB238&amp;"&lt;/td&gt;&lt;td headers='sinA'&gt;"&amp;AC238&amp;"&lt;/td&gt;&lt;td headers='sinB'&gt;"&amp;AD238&amp;"&lt;/td&gt;&lt;td headers='sinC'&gt;"&amp;AE238&amp;"&lt;/td&gt;&lt;td headers='sinD'&gt;"&amp;AF238&amp;"&lt;/td&gt;&lt;td headers='sinE'&gt;"&amp;AG238&amp;"&lt;/td&gt;&lt;td headers='sinF'&gt;"&amp;AH238&amp;"&lt;/td&gt;&lt;td headers='sinG'&gt;"&amp;AI238&amp;"&lt;/td&gt;&lt;/tr&gt;"</f>
        <v>&lt;tr class='mmt'&gt;&lt;td headers='icon'&gt;&lt;a href='https://www.alchemistcodedb.com/jp/card/ts-wrath-spica-01'&gt;&lt;img src='resources/TS_WRATH_SPICA_01.png'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id='m236'&gt;80&lt;/td&gt;&lt;td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38" s="31" t="str">
        <f t="shared" si="21"/>
        <v>document.getElementById('m236').innerHTML = (b0*30+b1*30) + (s0*30+s2*30+s6*30)+ (e10*20);</v>
      </c>
      <c r="AO238" s="35" t="str">
        <f t="shared" si="22"/>
        <v>m236</v>
      </c>
      <c r="AP238" s="6" t="str">
        <f>IF(S238="","",VLOOKUP(S238,List!L$2:M$7,2,FALSE)&amp;"*"&amp;T238&amp;IF(U238="","","+"&amp;VLOOKUP(U238,List!L$2:M$7,2,FALSE)&amp;"*"&amp;V238&amp;"-"&amp;VLOOKUP(S238,List!L$2:M$7,2,FALSE)&amp;"*"&amp;VLOOKUP(U238,List!L$2:M$7,2,FALSE)&amp;"*"&amp;MIN(T238,V238)))&amp;IF(X238="","",IF(S238="","","+")&amp;VLOOKUP(X238,List!N$2:O$13,2,FALSE)&amp;"*"&amp;Y238&amp;IF(Z238="","","+"&amp;VLOOKUP(Z238,List!N$2:O$13,2,FALSE)))</f>
        <v>e10*20</v>
      </c>
    </row>
    <row r="239" spans="1:42" s="3" customFormat="1" ht="37.049999999999997" customHeight="1" x14ac:dyDescent="0.3">
      <c r="A239" s="8" t="s">
        <v>390</v>
      </c>
      <c r="C239" s="6" t="s">
        <v>391</v>
      </c>
      <c r="D239" s="3">
        <v>5</v>
      </c>
      <c r="E239" s="3" t="s">
        <v>39</v>
      </c>
      <c r="F239" s="15" t="s">
        <v>360</v>
      </c>
      <c r="G239" s="8" t="s">
        <v>361</v>
      </c>
      <c r="H239" s="8"/>
      <c r="I239" s="4">
        <f t="shared" si="25"/>
        <v>80</v>
      </c>
      <c r="J239" s="2">
        <v>60</v>
      </c>
      <c r="K239" s="2">
        <v>30</v>
      </c>
      <c r="L239" s="2"/>
      <c r="M239" s="2">
        <f t="shared" si="23"/>
        <v>30</v>
      </c>
      <c r="N239" s="2"/>
      <c r="O239" s="2"/>
      <c r="P239" s="2"/>
      <c r="Q239" s="2"/>
      <c r="R239" s="7"/>
      <c r="W239" s="3">
        <f t="shared" si="19"/>
        <v>0</v>
      </c>
      <c r="X239" s="3" t="s">
        <v>21</v>
      </c>
      <c r="Y239" s="8">
        <v>10</v>
      </c>
      <c r="AA239" s="4"/>
      <c r="AB239" s="5"/>
      <c r="AC239" s="3">
        <v>20</v>
      </c>
      <c r="AG239" s="3">
        <v>40</v>
      </c>
      <c r="AJ239" s="4">
        <f t="shared" si="20"/>
        <v>40</v>
      </c>
      <c r="AL239" s="23"/>
      <c r="AM239" s="31" t="str">
        <f>"&lt;tr class='mmt"&amp;IF(E239="活動"," ev",IF(E239="限定"," ltd",""))&amp;IF(G239=""," groupless'","'")&amp;"&gt;&lt;td headers='icon'&gt;&lt;a href='https://www.alchemistcodedb.com/jp/card/"&amp;SUBSTITUTE(SUBSTITUTE(LOWER(A238),"_","-"),".png","")&amp;"'&gt;&lt;img src='resources/"&amp;A238&amp;"' title='"&amp;C239&amp;"' /&gt;&lt;/a&gt;&lt;/td&gt;&lt;td headers='name'&gt;"&amp;C239&amp;"&lt;/td&gt;&lt;td headers='rank'&gt;"&amp;D239&amp;"&lt;/td&gt;&lt;td headers='remark'&gt;"&amp;IF(E239="活動","&lt;span class='event'&gt;活動&lt;/span&gt;",IF(E239="限定","&lt;span class='limited'&gt;限定&lt;/span&gt;",""))&amp;"&lt;/td&gt;&lt;td headers='origin'&gt;&lt;span class='originName'&gt;"&amp;SUBSTITUTE(F239,CHAR(10),"&lt;br /&gt;")&amp;"&lt;/span&gt;&lt;img class='originLogo' src='resources/ui/"&amp;VLOOKUP(F239,List!E:F,2,FALSE)&amp;"'title='"&amp;SUBSTITUTE(F239,CHAR(10)," ")&amp;"' /&gt;&lt;/td&gt;&lt;td headers='group'&gt;"&amp;IF(G239="","","&lt;span class='groupName'&gt;"&amp;SUBSTITUTE(G239,CHAR(10)," ")&amp;IF(H239="","","&lt;br /&gt;"&amp;SUBSTITUTE(H239,CHAR(10)," "))&amp;"&lt;/span&gt;&lt;img class='groupLogo' src='resources/ui/"&amp;VLOOKUP(G239,List!I:J,2,FALSE)&amp;"' title='"&amp;SUBSTITUTE(G239,CHAR(10)," ")&amp;"' /&gt;")&amp;IF(H239="","","&lt;img class='groupLogo' src='resources/ui/"&amp;VLOOKUP(H239,List!I:J,2,FALSE)&amp;"' title='"&amp;SUBSTITUTE(H239,CHAR(10)," ")&amp;"' /&gt;")&amp;"&lt;/td&gt;&lt;td headers='score' id='"&amp;AO239&amp;"'&gt;"&amp;I239&amp;"&lt;/td&gt;&lt;td headers='HP'&gt;"&amp;J239&amp;"&lt;/td&gt;&lt;td headers='patk'&gt;"&amp;K239&amp;"&lt;/td&gt;&lt;td headers='matk'&gt;"&amp;L239&amp;"&lt;/td&gt;&lt;td headers='pdef'&gt;"&amp;N239&amp;"&lt;/td&gt;&lt;td headers='mdef'&gt;"&amp;O239&amp;"&lt;/td&gt;&lt;td headers='dex'&gt;"&amp;P239&amp;"&lt;/td&gt;&lt;td headers='agi'&gt;"&amp;Q239&amp;"&lt;/td&gt;&lt;td headers='luck'&gt;"&amp;R239&amp;"&lt;/td&gt;&lt;td headers='a.type'&gt;"&amp;S239&amp;IF(U239="","","&lt;br /&gt;"&amp;U239)&amp; "&lt;/td&gt;&lt;td headers='a.bonus'&gt;"&amp;T239&amp;IF(V239="","","&lt;br /&gt;"&amp;V239)&amp;"&lt;/td&gt;&lt;td headers='special'&gt;"&amp;X239&amp;IF(Z239="","","&lt;br /&gt;"&amp;Z239)&amp;"&lt;/td&gt;&lt;td headers='sp.bonus'&gt;"&amp;Y239&amp;IF(AA239="","","&lt;br /&gt;"&amp;AA239)&amp;"&lt;/td&gt;&lt;td headers='others'&gt;"&amp;AB239&amp;"&lt;/td&gt;&lt;td headers='sinA'&gt;"&amp;AC239&amp;"&lt;/td&gt;&lt;td headers='sinB'&gt;"&amp;AD239&amp;"&lt;/td&gt;&lt;td headers='sinC'&gt;"&amp;AE239&amp;"&lt;/td&gt;&lt;td headers='sinD'&gt;"&amp;AF239&amp;"&lt;/td&gt;&lt;td headers='sinE'&gt;"&amp;AG239&amp;"&lt;/td&gt;&lt;td headers='sinF'&gt;"&amp;AH239&amp;"&lt;/td&gt;&lt;td headers='sinG'&gt;"&amp;AI239&amp;"&lt;/td&gt;&lt;/tr&gt;"</f>
        <v>&lt;tr class='mmt ltd'&gt;&lt;td headers='icon'&gt;&lt;a href='https://www.alchemistcodedb.com/jp/card/ts-wrath-spica-02'&gt;&lt;img src='resources/TS_WRATH_SPICA_02.png'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id='m237'&gt;80&lt;/td&gt;&lt;td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39" s="31" t="str">
        <f t="shared" si="21"/>
        <v>document.getElementById('m237').innerHTML = (b0*30+b1*30) + (s0*40+s1*20+s5*40)+ (e12*10);</v>
      </c>
      <c r="AO239" s="35" t="str">
        <f t="shared" si="22"/>
        <v>m237</v>
      </c>
      <c r="AP239" s="6" t="str">
        <f>IF(S239="","",VLOOKUP(S239,List!L$2:M$7,2,FALSE)&amp;"*"&amp;T239&amp;IF(U239="","","+"&amp;VLOOKUP(U239,List!L$2:M$7,2,FALSE)&amp;"*"&amp;V239&amp;"-"&amp;VLOOKUP(S239,List!L$2:M$7,2,FALSE)&amp;"*"&amp;VLOOKUP(U239,List!L$2:M$7,2,FALSE)&amp;"*"&amp;MIN(T239,V239)))&amp;IF(X239="","",IF(S239="","","+")&amp;VLOOKUP(X239,List!N$2:O$13,2,FALSE)&amp;"*"&amp;Y239&amp;IF(Z239="","","+"&amp;VLOOKUP(Z239,List!N$2:O$13,2,FALSE)))</f>
        <v>e12*10</v>
      </c>
    </row>
    <row r="240" spans="1:42" s="3" customFormat="1" ht="37.049999999999997" customHeight="1" x14ac:dyDescent="0.3">
      <c r="A240" s="8" t="s">
        <v>392</v>
      </c>
      <c r="C240" s="6" t="s">
        <v>393</v>
      </c>
      <c r="D240" s="3">
        <v>5</v>
      </c>
      <c r="F240" s="15" t="s">
        <v>360</v>
      </c>
      <c r="G240" s="8" t="s">
        <v>91</v>
      </c>
      <c r="H240" s="8"/>
      <c r="I240" s="4">
        <f t="shared" si="25"/>
        <v>100</v>
      </c>
      <c r="J240" s="2">
        <v>40</v>
      </c>
      <c r="K240" s="2">
        <v>20</v>
      </c>
      <c r="L240" s="2"/>
      <c r="M240" s="2">
        <f t="shared" si="23"/>
        <v>20</v>
      </c>
      <c r="N240" s="2"/>
      <c r="O240" s="2"/>
      <c r="P240" s="2"/>
      <c r="Q240" s="2"/>
      <c r="R240" s="7"/>
      <c r="S240" s="3" t="s">
        <v>14</v>
      </c>
      <c r="T240" s="3">
        <v>20</v>
      </c>
      <c r="W240" s="3">
        <f t="shared" si="19"/>
        <v>20</v>
      </c>
      <c r="Y240" s="8"/>
      <c r="AA240" s="4"/>
      <c r="AB240" s="5" t="s">
        <v>485</v>
      </c>
      <c r="AC240" s="3">
        <v>60</v>
      </c>
      <c r="AJ240" s="4">
        <f t="shared" si="20"/>
        <v>60</v>
      </c>
      <c r="AL240" s="23"/>
      <c r="AM240" s="31" t="str">
        <f>"&lt;tr class='mmt"&amp;IF(E240="活動"," ev",IF(E240="限定"," ltd",""))&amp;IF(G240=""," groupless'","'")&amp;"&gt;&lt;td headers='icon'&gt;&lt;a href='https://www.alchemistcodedb.com/jp/card/"&amp;SUBSTITUTE(SUBSTITUTE(LOWER(A239),"_","-"),".png","")&amp;"'&gt;&lt;img src='resources/"&amp;A239&amp;"' title='"&amp;C240&amp;"' /&gt;&lt;/a&gt;&lt;/td&gt;&lt;td headers='name'&gt;"&amp;C240&amp;"&lt;/td&gt;&lt;td headers='rank'&gt;"&amp;D240&amp;"&lt;/td&gt;&lt;td headers='remark'&gt;"&amp;IF(E240="活動","&lt;span class='event'&gt;活動&lt;/span&gt;",IF(E240="限定","&lt;span class='limited'&gt;限定&lt;/span&gt;",""))&amp;"&lt;/td&gt;&lt;td headers='origin'&gt;&lt;span class='originName'&gt;"&amp;SUBSTITUTE(F240,CHAR(10),"&lt;br /&gt;")&amp;"&lt;/span&gt;&lt;img class='originLogo' src='resources/ui/"&amp;VLOOKUP(F240,List!E:F,2,FALSE)&amp;"'title='"&amp;SUBSTITUTE(F240,CHAR(10)," ")&amp;"' /&gt;&lt;/td&gt;&lt;td headers='group'&gt;"&amp;IF(G240="","","&lt;span class='groupName'&gt;"&amp;SUBSTITUTE(G240,CHAR(10)," ")&amp;IF(H240="","","&lt;br /&gt;"&amp;SUBSTITUTE(H240,CHAR(10)," "))&amp;"&lt;/span&gt;&lt;img class='groupLogo' src='resources/ui/"&amp;VLOOKUP(G240,List!I:J,2,FALSE)&amp;"' title='"&amp;SUBSTITUTE(G240,CHAR(10)," ")&amp;"' /&gt;")&amp;IF(H240="","","&lt;img class='groupLogo' src='resources/ui/"&amp;VLOOKUP(H240,List!I:J,2,FALSE)&amp;"' title='"&amp;SUBSTITUTE(H240,CHAR(10)," ")&amp;"' /&gt;")&amp;"&lt;/td&gt;&lt;td headers='score' id='"&amp;AO240&amp;"'&gt;"&amp;I240&amp;"&lt;/td&gt;&lt;td headers='HP'&gt;"&amp;J240&amp;"&lt;/td&gt;&lt;td headers='patk'&gt;"&amp;K240&amp;"&lt;/td&gt;&lt;td headers='matk'&gt;"&amp;L240&amp;"&lt;/td&gt;&lt;td headers='pdef'&gt;"&amp;N240&amp;"&lt;/td&gt;&lt;td headers='mdef'&gt;"&amp;O240&amp;"&lt;/td&gt;&lt;td headers='dex'&gt;"&amp;P240&amp;"&lt;/td&gt;&lt;td headers='agi'&gt;"&amp;Q240&amp;"&lt;/td&gt;&lt;td headers='luck'&gt;"&amp;R240&amp;"&lt;/td&gt;&lt;td headers='a.type'&gt;"&amp;S240&amp;IF(U240="","","&lt;br /&gt;"&amp;U240)&amp; "&lt;/td&gt;&lt;td headers='a.bonus'&gt;"&amp;T240&amp;IF(V240="","","&lt;br /&gt;"&amp;V240)&amp;"&lt;/td&gt;&lt;td headers='special'&gt;"&amp;X240&amp;IF(Z240="","","&lt;br /&gt;"&amp;Z240)&amp;"&lt;/td&gt;&lt;td headers='sp.bonus'&gt;"&amp;Y240&amp;IF(AA240="","","&lt;br /&gt;"&amp;AA240)&amp;"&lt;/td&gt;&lt;td headers='others'&gt;"&amp;AB240&amp;"&lt;/td&gt;&lt;td headers='sinA'&gt;"&amp;AC240&amp;"&lt;/td&gt;&lt;td headers='sinB'&gt;"&amp;AD240&amp;"&lt;/td&gt;&lt;td headers='sinC'&gt;"&amp;AE240&amp;"&lt;/td&gt;&lt;td headers='sinD'&gt;"&amp;AF240&amp;"&lt;/td&gt;&lt;td headers='sinE'&gt;"&amp;AG240&amp;"&lt;/td&gt;&lt;td headers='sinF'&gt;"&amp;AH240&amp;"&lt;/td&gt;&lt;td headers='sinG'&gt;"&amp;AI240&amp;"&lt;/td&gt;&lt;/tr&gt;"</f>
        <v>&lt;tr class='mmt'&gt;&lt;td headers='icon'&gt;&lt;a href='https://www.alchemistcodedb.com/jp/card/ts-wrath-teresa-01'&gt;&lt;img src='resources/TS_WRATH_TERESA_01.png'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id='m238'&gt;100&lt;/td&gt;&lt;td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40" s="31" t="str">
        <f t="shared" si="21"/>
        <v>document.getElementById('m238').innerHTML = (b0*20+b1*20) + (s0*60+s1*60)+ (e01*20);</v>
      </c>
      <c r="AO240" s="35" t="str">
        <f t="shared" si="22"/>
        <v>m238</v>
      </c>
      <c r="AP240" s="6" t="str">
        <f>IF(S240="","",VLOOKUP(S240,List!L$2:M$7,2,FALSE)&amp;"*"&amp;T240&amp;IF(U240="","","+"&amp;VLOOKUP(U240,List!L$2:M$7,2,FALSE)&amp;"*"&amp;V240&amp;"-"&amp;VLOOKUP(S240,List!L$2:M$7,2,FALSE)&amp;"*"&amp;VLOOKUP(U240,List!L$2:M$7,2,FALSE)&amp;"*"&amp;MIN(T240,V240)))&amp;IF(X240="","",IF(S240="","","+")&amp;VLOOKUP(X240,List!N$2:O$13,2,FALSE)&amp;"*"&amp;Y240&amp;IF(Z240="","","+"&amp;VLOOKUP(Z240,List!N$2:O$13,2,FALSE)))</f>
        <v>e01*20</v>
      </c>
    </row>
    <row r="241" spans="1:42" s="3" customFormat="1" ht="36.6" customHeight="1" x14ac:dyDescent="0.3">
      <c r="A241" s="8" t="s">
        <v>541</v>
      </c>
      <c r="C241" s="6" t="s">
        <v>549</v>
      </c>
      <c r="D241" s="3">
        <v>5</v>
      </c>
      <c r="F241" s="15" t="s">
        <v>360</v>
      </c>
      <c r="G241" s="8" t="s">
        <v>91</v>
      </c>
      <c r="H241" s="8"/>
      <c r="I241" s="4">
        <f t="shared" si="25"/>
        <v>100</v>
      </c>
      <c r="J241" s="2"/>
      <c r="K241" s="2">
        <v>30</v>
      </c>
      <c r="L241" s="2">
        <v>30</v>
      </c>
      <c r="M241" s="2">
        <f t="shared" si="23"/>
        <v>30</v>
      </c>
      <c r="N241" s="2"/>
      <c r="O241" s="2"/>
      <c r="P241" s="2"/>
      <c r="Q241" s="2"/>
      <c r="R241" s="7"/>
      <c r="S241" s="3" t="s">
        <v>14</v>
      </c>
      <c r="T241" s="3">
        <v>40</v>
      </c>
      <c r="W241" s="3">
        <f t="shared" si="19"/>
        <v>40</v>
      </c>
      <c r="Y241" s="8"/>
      <c r="AA241" s="4"/>
      <c r="AB241" s="5"/>
      <c r="AD241" s="3">
        <v>30</v>
      </c>
      <c r="AG241" s="3">
        <v>30</v>
      </c>
      <c r="AJ241" s="4">
        <f t="shared" si="20"/>
        <v>30</v>
      </c>
      <c r="AL241" s="23"/>
      <c r="AM241" s="31" t="str">
        <f>"&lt;tr class='mmt"&amp;IF(E241="活動"," ev",IF(E241="限定"," ltd",""))&amp;IF(G241=""," groupless'","'")&amp;"&gt;&lt;td headers='icon'&gt;&lt;a href='https://www.alchemistcodedb.com/jp/card/"&amp;SUBSTITUTE(SUBSTITUTE(LOWER(A240),"_","-"),".png","")&amp;"'&gt;&lt;img src='resources/"&amp;A240&amp;"' title='"&amp;C241&amp;"' /&gt;&lt;/a&gt;&lt;/td&gt;&lt;td headers='name'&gt;"&amp;C241&amp;"&lt;/td&gt;&lt;td headers='rank'&gt;"&amp;D241&amp;"&lt;/td&gt;&lt;td headers='remark'&gt;"&amp;IF(E241="活動","&lt;span class='event'&gt;活動&lt;/span&gt;",IF(E241="限定","&lt;span class='limited'&gt;限定&lt;/span&gt;",""))&amp;"&lt;/td&gt;&lt;td headers='origin'&gt;&lt;span class='originName'&gt;"&amp;SUBSTITUTE(F241,CHAR(10),"&lt;br /&gt;")&amp;"&lt;/span&gt;&lt;img class='originLogo' src='resources/ui/"&amp;VLOOKUP(F241,List!E:F,2,FALSE)&amp;"'title='"&amp;SUBSTITUTE(F241,CHAR(10)," ")&amp;"' /&gt;&lt;/td&gt;&lt;td headers='group'&gt;"&amp;IF(G241="","","&lt;span class='groupName'&gt;"&amp;SUBSTITUTE(G241,CHAR(10)," ")&amp;IF(H241="","","&lt;br /&gt;"&amp;SUBSTITUTE(H241,CHAR(10)," "))&amp;"&lt;/span&gt;&lt;img class='groupLogo' src='resources/ui/"&amp;VLOOKUP(G241,List!I:J,2,FALSE)&amp;"' title='"&amp;SUBSTITUTE(G241,CHAR(10)," ")&amp;"' /&gt;")&amp;IF(H241="","","&lt;img class='groupLogo' src='resources/ui/"&amp;VLOOKUP(H241,List!I:J,2,FALSE)&amp;"' title='"&amp;SUBSTITUTE(H241,CHAR(10)," ")&amp;"' /&gt;")&amp;"&lt;/td&gt;&lt;td headers='score' id='"&amp;AO241&amp;"'&gt;"&amp;I241&amp;"&lt;/td&gt;&lt;td headers='HP'&gt;"&amp;J241&amp;"&lt;/td&gt;&lt;td headers='patk'&gt;"&amp;K241&amp;"&lt;/td&gt;&lt;td headers='matk'&gt;"&amp;L241&amp;"&lt;/td&gt;&lt;td headers='pdef'&gt;"&amp;N241&amp;"&lt;/td&gt;&lt;td headers='mdef'&gt;"&amp;O241&amp;"&lt;/td&gt;&lt;td headers='dex'&gt;"&amp;P241&amp;"&lt;/td&gt;&lt;td headers='agi'&gt;"&amp;Q241&amp;"&lt;/td&gt;&lt;td headers='luck'&gt;"&amp;R241&amp;"&lt;/td&gt;&lt;td headers='a.type'&gt;"&amp;S241&amp;IF(U241="","","&lt;br /&gt;"&amp;U241)&amp; "&lt;/td&gt;&lt;td headers='a.bonus'&gt;"&amp;T241&amp;IF(V241="","","&lt;br /&gt;"&amp;V241)&amp;"&lt;/td&gt;&lt;td headers='special'&gt;"&amp;X241&amp;IF(Z241="","","&lt;br /&gt;"&amp;Z241)&amp;"&lt;/td&gt;&lt;td headers='sp.bonus'&gt;"&amp;Y241&amp;IF(AA241="","","&lt;br /&gt;"&amp;AA241)&amp;"&lt;/td&gt;&lt;td headers='others'&gt;"&amp;AB241&amp;"&lt;/td&gt;&lt;td headers='sinA'&gt;"&amp;AC241&amp;"&lt;/td&gt;&lt;td headers='sinB'&gt;"&amp;AD241&amp;"&lt;/td&gt;&lt;td headers='sinC'&gt;"&amp;AE241&amp;"&lt;/td&gt;&lt;td headers='sinD'&gt;"&amp;AF241&amp;"&lt;/td&gt;&lt;td headers='sinE'&gt;"&amp;AG241&amp;"&lt;/td&gt;&lt;td headers='sinF'&gt;"&amp;AH241&amp;"&lt;/td&gt;&lt;td headers='sinG'&gt;"&amp;AI241&amp;"&lt;/td&gt;&lt;/tr&gt;"</f>
        <v>&lt;tr class='mmt'&gt;&lt;td headers='icon'&gt;&lt;a href='https://www.alchemistcodedb.com/jp/card/ts-wrath-zahar-01'&gt;&lt;img src='resources/TS_WRATH_ZAHAR_01.png'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id='m239'&gt;100&lt;/td&gt;&lt;td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41" s="31" t="str">
        <f t="shared" si="21"/>
        <v>document.getElementById('m239').innerHTML = (b0*30+b1*30+b2*30) + (s0*30+s2*30+s5*30)+ (e01*40);</v>
      </c>
      <c r="AO241" s="35" t="str">
        <f t="shared" si="22"/>
        <v>m239</v>
      </c>
      <c r="AP241" s="6" t="str">
        <f>IF(S241="","",VLOOKUP(S241,List!L$2:M$7,2,FALSE)&amp;"*"&amp;T241&amp;IF(U241="","","+"&amp;VLOOKUP(U241,List!L$2:M$7,2,FALSE)&amp;"*"&amp;V241&amp;"-"&amp;VLOOKUP(S241,List!L$2:M$7,2,FALSE)&amp;"*"&amp;VLOOKUP(U241,List!L$2:M$7,2,FALSE)&amp;"*"&amp;MIN(T241,V241)))&amp;IF(X241="","",IF(S241="","","+")&amp;VLOOKUP(X241,List!N$2:O$13,2,FALSE)&amp;"*"&amp;Y241&amp;IF(Z241="","","+"&amp;VLOOKUP(Z241,List!N$2:O$13,2,FALSE)))</f>
        <v>e01*40</v>
      </c>
    </row>
    <row r="242" spans="1:42" ht="37.049999999999997" customHeight="1" x14ac:dyDescent="0.3">
      <c r="AM242" s="31"/>
    </row>
    <row r="243" spans="1:42" ht="36.9" customHeight="1" x14ac:dyDescent="0.3">
      <c r="AM243" s="44" t="s">
        <v>709</v>
      </c>
      <c r="AN243" s="45" t="s">
        <v>586</v>
      </c>
    </row>
  </sheetData>
  <sheetProtection selectLockedCells="1" sort="0"/>
  <autoFilter ref="B2:AJ241" xr:uid="{12F5E3EA-4FDA-471C-839A-02A68F2CB4ED}"/>
  <conditionalFormatting sqref="D1:F1 I1:T1 J117:L120 B157:F158 A194 J199:L218 I78:L85 C238:F1048576 B105:F105 I144:L147 A212 J86:L104 J106:L115 A1:B4 B5:B104 C106:F115 A246:B1048576 B159:B245 A236 C117:F132 Z78:AI115 H121:L132 H78:I104 H199:H212 H117:H120 H105:L105 H242:T1048576 H144:H197 C144:F156 Z199:AI218 H106:H115 J148:L197 Z117:AI132 Z144:AI197 Z238:AI241 N199:T218 H238:L241 N238:T241 N117:T132 N144:T197 N78:T115 H214:H235 Z242:XFD1048576 N134:V142 C134:L142 X134:AI142 C132:AL132 B106:B156 C159:F197 A5:A190 C2:F104 AM77:XFD218 H2:T76 AM220:XFD241 N220:T235 Z220:AI235 J220:L235 Z219:XFD219 I219:T219 Z1:XFD76 C199:F235 AJ3:AP241 W134:W241 M3:M241 I3:I241">
    <cfRule type="cellIs" dxfId="27" priority="32" operator="equal">
      <formula>0</formula>
    </cfRule>
  </conditionalFormatting>
  <conditionalFormatting sqref="E116">
    <cfRule type="cellIs" dxfId="26" priority="29" operator="equal">
      <formula>0</formula>
    </cfRule>
  </conditionalFormatting>
  <conditionalFormatting sqref="F198">
    <cfRule type="cellIs" dxfId="25" priority="26" operator="equal">
      <formula>0</formula>
    </cfRule>
  </conditionalFormatting>
  <conditionalFormatting sqref="F116">
    <cfRule type="cellIs" dxfId="24" priority="25" operator="equal">
      <formula>0</formula>
    </cfRule>
  </conditionalFormatting>
  <conditionalFormatting sqref="H77:L77 Z77:AI77 AK77:AL77 N77:T77">
    <cfRule type="cellIs" dxfId="23" priority="24" operator="equal">
      <formula>0</formula>
    </cfRule>
  </conditionalFormatting>
  <conditionalFormatting sqref="C143:F143 Z143:AI143 H143:L143 AK143:AL143 N143:T143">
    <cfRule type="cellIs" dxfId="22" priority="23" operator="equal">
      <formula>0</formula>
    </cfRule>
  </conditionalFormatting>
  <conditionalFormatting sqref="C236:F236 Z236:AI236 H236:L236 AK236:AL236 N236:T236">
    <cfRule type="cellIs" dxfId="21" priority="22" operator="equal">
      <formula>0</formula>
    </cfRule>
  </conditionalFormatting>
  <conditionalFormatting sqref="C237:F237 Z237:AI237 H237:L237 AK237:AL237 N237:T237">
    <cfRule type="cellIs" dxfId="20" priority="21" operator="equal">
      <formula>0</formula>
    </cfRule>
  </conditionalFormatting>
  <conditionalFormatting sqref="U242:W1048576 U78:V115 U144:V197 U117:V132 U238:V241 U1:W76 U199:V235 W3:W241">
    <cfRule type="cellIs" dxfId="19" priority="20" operator="equal">
      <formula>0</formula>
    </cfRule>
  </conditionalFormatting>
  <conditionalFormatting sqref="U77:V77">
    <cfRule type="cellIs" dxfId="18" priority="19" operator="equal">
      <formula>0</formula>
    </cfRule>
  </conditionalFormatting>
  <conditionalFormatting sqref="U143:V143">
    <cfRule type="cellIs" dxfId="17" priority="18" operator="equal">
      <formula>0</formula>
    </cfRule>
  </conditionalFormatting>
  <conditionalFormatting sqref="U236:V236">
    <cfRule type="cellIs" dxfId="16" priority="17" operator="equal">
      <formula>0</formula>
    </cfRule>
  </conditionalFormatting>
  <conditionalFormatting sqref="U237:V237">
    <cfRule type="cellIs" dxfId="15" priority="16" operator="equal">
      <formula>0</formula>
    </cfRule>
  </conditionalFormatting>
  <conditionalFormatting sqref="G117:G132 G78:G115 G238:G1048576 G144:G197 G2:G76 G199:G235">
    <cfRule type="cellIs" dxfId="14" priority="15" operator="equal">
      <formula>0</formula>
    </cfRule>
  </conditionalFormatting>
  <conditionalFormatting sqref="G77">
    <cfRule type="cellIs" dxfId="13" priority="14" operator="equal">
      <formula>0</formula>
    </cfRule>
  </conditionalFormatting>
  <conditionalFormatting sqref="G143">
    <cfRule type="cellIs" dxfId="12" priority="13" operator="equal">
      <formula>0</formula>
    </cfRule>
  </conditionalFormatting>
  <conditionalFormatting sqref="G236">
    <cfRule type="cellIs" dxfId="11" priority="12" operator="equal">
      <formula>0</formula>
    </cfRule>
  </conditionalFormatting>
  <conditionalFormatting sqref="G237">
    <cfRule type="cellIs" dxfId="10" priority="11" operator="equal">
      <formula>0</formula>
    </cfRule>
  </conditionalFormatting>
  <conditionalFormatting sqref="X78:Y115 X117:Y132 X144:Y197 X238:Y1048576 X1:Y76 X199:Y235">
    <cfRule type="cellIs" dxfId="9" priority="10" operator="equal">
      <formula>0</formula>
    </cfRule>
  </conditionalFormatting>
  <conditionalFormatting sqref="X77:Y77">
    <cfRule type="cellIs" dxfId="8" priority="9" operator="equal">
      <formula>0</formula>
    </cfRule>
  </conditionalFormatting>
  <conditionalFormatting sqref="X143:Y143">
    <cfRule type="cellIs" dxfId="7" priority="8" operator="equal">
      <formula>0</formula>
    </cfRule>
  </conditionalFormatting>
  <conditionalFormatting sqref="X236:Y236">
    <cfRule type="cellIs" dxfId="6" priority="7" operator="equal">
      <formula>0</formula>
    </cfRule>
  </conditionalFormatting>
  <conditionalFormatting sqref="X237:Y237">
    <cfRule type="cellIs" dxfId="5" priority="6" operator="equal">
      <formula>0</formula>
    </cfRule>
  </conditionalFormatting>
  <conditionalFormatting sqref="H213">
    <cfRule type="cellIs" dxfId="4" priority="5" operator="equal">
      <formula>0</formula>
    </cfRule>
  </conditionalFormatting>
  <conditionalFormatting sqref="C133:F133 H133:T133 Z133:AL133">
    <cfRule type="cellIs" dxfId="3" priority="4" operator="equal">
      <formula>0</formula>
    </cfRule>
  </conditionalFormatting>
  <conditionalFormatting sqref="U133:W133">
    <cfRule type="cellIs" dxfId="2" priority="3" operator="equal">
      <formula>0</formula>
    </cfRule>
  </conditionalFormatting>
  <conditionalFormatting sqref="G133">
    <cfRule type="cellIs" dxfId="1" priority="2" operator="equal">
      <formula>0</formula>
    </cfRule>
  </conditionalFormatting>
  <conditionalFormatting sqref="X133:Y133">
    <cfRule type="cellIs" dxfId="0" priority="1" operator="equal">
      <formula>0</formula>
    </cfRule>
  </conditionalFormatting>
  <dataValidations count="1">
    <dataValidation type="list" allowBlank="1" showInputMessage="1" showErrorMessage="1" sqref="C106:E107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72F3D231-4980-491F-B3F7-FB2349E7A0A0}">
          <x14:formula1>
            <xm:f>List!$I$2:$I$28</xm:f>
          </x14:formula1>
          <xm:sqref>G3:H241</xm:sqref>
        </x14:dataValidation>
        <x14:dataValidation type="list" allowBlank="1" showInputMessage="1" xr:uid="{5107AE19-B90B-47A1-AF5E-D7825A8743A9}">
          <x14:formula1>
            <xm:f>List!$L$2:$L$10</xm:f>
          </x14:formula1>
          <xm:sqref>U1:U1048576 S1:S1048576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Z1:Z1048576 X1:X1048576</xm:sqref>
        </x14:dataValidation>
        <x14:dataValidation type="list" allowBlank="1" showInputMessage="1" xr:uid="{74B7421B-8C01-4979-B30B-479241B3A1B1}">
          <x14:formula1>
            <xm:f>List!$P$2:$P$24</xm:f>
          </x14:formula1>
          <xm:sqref>AB1:AB1048576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6"/>
  <sheetViews>
    <sheetView topLeftCell="A20" zoomScaleNormal="100" workbookViewId="0">
      <selection activeCell="P12" sqref="P12"/>
    </sheetView>
  </sheetViews>
  <sheetFormatPr defaultColWidth="6.44140625" defaultRowHeight="37.049999999999997" customHeight="1" x14ac:dyDescent="0.3"/>
  <cols>
    <col min="1" max="2" width="6.44140625" style="1"/>
    <col min="3" max="3" width="16.33203125" style="10" hidden="1" customWidth="1"/>
    <col min="4" max="4" width="38" style="13" hidden="1" customWidth="1"/>
    <col min="5" max="5" width="27.109375" style="10" customWidth="1"/>
    <col min="6" max="6" width="27.109375" style="61" customWidth="1"/>
    <col min="7" max="7" width="6.44140625" style="1" customWidth="1"/>
    <col min="8" max="8" width="26.44140625" style="1" hidden="1" customWidth="1"/>
    <col min="9" max="9" width="38" style="1" customWidth="1"/>
    <col min="10" max="10" width="34.44140625" style="42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049999999999997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6"/>
      <c r="G1" s="25"/>
      <c r="H1" s="25" t="s">
        <v>397</v>
      </c>
      <c r="I1" s="25" t="s">
        <v>4</v>
      </c>
      <c r="J1" s="43" t="s">
        <v>451</v>
      </c>
      <c r="L1" s="1" t="s">
        <v>474</v>
      </c>
      <c r="N1" s="1" t="s">
        <v>477</v>
      </c>
      <c r="P1" s="1" t="s">
        <v>436</v>
      </c>
    </row>
    <row r="2" spans="1:16" ht="37.049999999999997" customHeight="1" x14ac:dyDescent="0.3">
      <c r="A2" s="72"/>
      <c r="B2" s="72"/>
      <c r="C2" s="72" t="s">
        <v>398</v>
      </c>
      <c r="D2" s="71" t="s">
        <v>399</v>
      </c>
      <c r="E2" s="70" t="s">
        <v>42</v>
      </c>
      <c r="F2" s="63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14</v>
      </c>
      <c r="M2" s="1" t="s">
        <v>637</v>
      </c>
      <c r="N2" s="1" t="s">
        <v>20</v>
      </c>
      <c r="O2" s="51" t="s">
        <v>647</v>
      </c>
      <c r="P2" s="1" t="s">
        <v>559</v>
      </c>
    </row>
    <row r="3" spans="1:16" ht="37.049999999999997" customHeight="1" x14ac:dyDescent="0.3">
      <c r="A3" s="72"/>
      <c r="B3" s="72"/>
      <c r="C3" s="72"/>
      <c r="D3" s="71"/>
      <c r="E3" s="70"/>
      <c r="F3" s="63"/>
      <c r="G3" s="11"/>
      <c r="H3" s="11" t="s">
        <v>401</v>
      </c>
      <c r="I3" s="11" t="s">
        <v>579</v>
      </c>
      <c r="J3" s="42" t="s">
        <v>401</v>
      </c>
      <c r="K3" s="62"/>
      <c r="L3" s="1" t="s">
        <v>15</v>
      </c>
      <c r="M3" s="1" t="s">
        <v>638</v>
      </c>
      <c r="N3" s="42" t="s">
        <v>21</v>
      </c>
      <c r="O3" s="51" t="s">
        <v>648</v>
      </c>
      <c r="P3" s="1" t="s">
        <v>560</v>
      </c>
    </row>
    <row r="4" spans="1:16" ht="37.049999999999997" customHeight="1" x14ac:dyDescent="0.3">
      <c r="A4" s="72"/>
      <c r="B4" s="72"/>
      <c r="C4" s="72"/>
      <c r="D4" s="71"/>
      <c r="E4" s="70"/>
      <c r="F4" s="63"/>
      <c r="G4" s="11"/>
      <c r="H4" s="11" t="s">
        <v>402</v>
      </c>
      <c r="I4" s="11" t="s">
        <v>43</v>
      </c>
      <c r="J4" s="42" t="s">
        <v>402</v>
      </c>
      <c r="K4" s="62"/>
      <c r="L4" s="1" t="s">
        <v>16</v>
      </c>
      <c r="M4" s="51" t="s">
        <v>639</v>
      </c>
      <c r="N4" s="1" t="s">
        <v>22</v>
      </c>
      <c r="O4" s="51" t="s">
        <v>643</v>
      </c>
      <c r="P4" s="1" t="s">
        <v>561</v>
      </c>
    </row>
    <row r="5" spans="1:16" ht="37.049999999999997" customHeight="1" x14ac:dyDescent="0.3">
      <c r="A5" s="72"/>
      <c r="B5" s="72"/>
      <c r="C5" s="72"/>
      <c r="D5" s="71"/>
      <c r="E5" s="70"/>
      <c r="F5" s="63"/>
      <c r="G5" s="11"/>
      <c r="H5" s="11" t="s">
        <v>403</v>
      </c>
      <c r="I5" s="11" t="s">
        <v>100</v>
      </c>
      <c r="J5" s="42" t="s">
        <v>403</v>
      </c>
      <c r="K5" s="62"/>
      <c r="L5" s="1" t="s">
        <v>17</v>
      </c>
      <c r="M5" s="51" t="s">
        <v>640</v>
      </c>
      <c r="N5" s="47" t="s">
        <v>705</v>
      </c>
      <c r="O5" s="51" t="s">
        <v>644</v>
      </c>
      <c r="P5" s="1" t="s">
        <v>562</v>
      </c>
    </row>
    <row r="6" spans="1:16" ht="37.049999999999997" customHeight="1" x14ac:dyDescent="0.3">
      <c r="A6" s="72"/>
      <c r="B6" s="72"/>
      <c r="C6" s="72"/>
      <c r="D6" s="71"/>
      <c r="E6" s="70"/>
      <c r="F6" s="63"/>
      <c r="G6" s="11"/>
      <c r="H6" s="11" t="s">
        <v>404</v>
      </c>
      <c r="I6" s="11" t="s">
        <v>405</v>
      </c>
      <c r="J6" s="42" t="s">
        <v>404</v>
      </c>
      <c r="K6" s="62"/>
      <c r="L6" s="42" t="s">
        <v>18</v>
      </c>
      <c r="M6" s="51" t="s">
        <v>641</v>
      </c>
      <c r="N6" s="1" t="s">
        <v>499</v>
      </c>
      <c r="O6" s="51" t="s">
        <v>645</v>
      </c>
      <c r="P6" s="47" t="s">
        <v>602</v>
      </c>
    </row>
    <row r="7" spans="1:16" ht="37.049999999999997" customHeight="1" x14ac:dyDescent="0.3">
      <c r="A7" s="69"/>
      <c r="B7" s="69"/>
      <c r="C7" s="72" t="s">
        <v>406</v>
      </c>
      <c r="D7" s="71" t="s">
        <v>407</v>
      </c>
      <c r="E7" s="70" t="s">
        <v>360</v>
      </c>
      <c r="F7" s="63" t="s">
        <v>406</v>
      </c>
      <c r="G7" s="11"/>
      <c r="H7" s="11" t="s">
        <v>408</v>
      </c>
      <c r="I7" s="11" t="s">
        <v>361</v>
      </c>
      <c r="J7" s="42" t="s">
        <v>408</v>
      </c>
      <c r="K7" s="62"/>
      <c r="L7" s="1" t="s">
        <v>19</v>
      </c>
      <c r="M7" s="51" t="s">
        <v>642</v>
      </c>
      <c r="N7" s="1" t="s">
        <v>476</v>
      </c>
      <c r="O7" s="51" t="s">
        <v>646</v>
      </c>
      <c r="P7" s="1" t="s">
        <v>563</v>
      </c>
    </row>
    <row r="8" spans="1:16" ht="37.049999999999997" customHeight="1" x14ac:dyDescent="0.3">
      <c r="A8" s="69"/>
      <c r="B8" s="69"/>
      <c r="C8" s="72"/>
      <c r="D8" s="71"/>
      <c r="E8" s="70"/>
      <c r="F8" s="63"/>
      <c r="G8" s="11"/>
      <c r="H8" s="11" t="s">
        <v>409</v>
      </c>
      <c r="I8" s="11" t="s">
        <v>91</v>
      </c>
      <c r="J8" s="42" t="s">
        <v>409</v>
      </c>
      <c r="M8" s="51"/>
      <c r="N8" s="1" t="s">
        <v>23</v>
      </c>
      <c r="O8" s="51" t="s">
        <v>649</v>
      </c>
      <c r="P8" s="1" t="s">
        <v>564</v>
      </c>
    </row>
    <row r="9" spans="1:16" ht="37.049999999999997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63" t="s">
        <v>410</v>
      </c>
      <c r="G9" s="11"/>
      <c r="H9" s="11"/>
      <c r="I9" s="11" t="s">
        <v>699</v>
      </c>
      <c r="J9" s="42" t="s">
        <v>689</v>
      </c>
      <c r="L9" s="47"/>
      <c r="M9" s="51"/>
      <c r="N9" s="1" t="s">
        <v>24</v>
      </c>
      <c r="O9" s="51" t="s">
        <v>650</v>
      </c>
      <c r="P9" s="1" t="s">
        <v>565</v>
      </c>
    </row>
    <row r="10" spans="1:16" ht="37.049999999999997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63" t="s">
        <v>412</v>
      </c>
      <c r="G10" s="11"/>
      <c r="H10" s="11"/>
      <c r="I10" s="11"/>
      <c r="M10" s="51"/>
      <c r="N10" s="1" t="s">
        <v>25</v>
      </c>
      <c r="O10" s="51" t="s">
        <v>651</v>
      </c>
      <c r="P10" s="1" t="s">
        <v>566</v>
      </c>
    </row>
    <row r="11" spans="1:16" ht="37.049999999999997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63" t="s">
        <v>414</v>
      </c>
      <c r="G11" s="11"/>
      <c r="H11" s="11" t="s">
        <v>416</v>
      </c>
      <c r="I11" s="11" t="s">
        <v>580</v>
      </c>
      <c r="J11" s="42" t="s">
        <v>416</v>
      </c>
      <c r="N11" s="1" t="s">
        <v>490</v>
      </c>
      <c r="O11" s="51" t="s">
        <v>652</v>
      </c>
      <c r="P11" s="1" t="s">
        <v>567</v>
      </c>
    </row>
    <row r="12" spans="1:16" ht="37.049999999999997" customHeight="1" x14ac:dyDescent="0.3">
      <c r="A12" s="72"/>
      <c r="B12" s="72"/>
      <c r="C12" s="72" t="s">
        <v>417</v>
      </c>
      <c r="D12" s="71" t="s">
        <v>418</v>
      </c>
      <c r="E12" s="70" t="s">
        <v>162</v>
      </c>
      <c r="F12" s="63" t="s">
        <v>417</v>
      </c>
      <c r="G12" s="11"/>
      <c r="H12" s="11" t="s">
        <v>419</v>
      </c>
      <c r="I12" s="11" t="s">
        <v>593</v>
      </c>
      <c r="J12" s="42" t="s">
        <v>419</v>
      </c>
      <c r="N12" s="1" t="s">
        <v>538</v>
      </c>
      <c r="O12" s="51" t="s">
        <v>653</v>
      </c>
      <c r="P12" s="50" t="s">
        <v>622</v>
      </c>
    </row>
    <row r="13" spans="1:16" ht="37.049999999999997" customHeight="1" x14ac:dyDescent="0.3">
      <c r="A13" s="72"/>
      <c r="B13" s="72"/>
      <c r="C13" s="72"/>
      <c r="D13" s="71"/>
      <c r="E13" s="70"/>
      <c r="F13" s="63"/>
      <c r="G13" s="11"/>
      <c r="H13" s="11" t="s">
        <v>420</v>
      </c>
      <c r="I13" s="11" t="s">
        <v>168</v>
      </c>
      <c r="J13" s="42" t="s">
        <v>420</v>
      </c>
      <c r="N13" s="1" t="s">
        <v>634</v>
      </c>
      <c r="O13" s="51" t="s">
        <v>654</v>
      </c>
      <c r="P13" s="1" t="s">
        <v>723</v>
      </c>
    </row>
    <row r="14" spans="1:16" ht="37.049999999999997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63" t="s">
        <v>421</v>
      </c>
      <c r="G14" s="11"/>
      <c r="H14" s="11"/>
      <c r="I14" s="11"/>
      <c r="P14" s="1" t="s">
        <v>568</v>
      </c>
    </row>
    <row r="15" spans="1:16" ht="37.049999999999997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63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569</v>
      </c>
    </row>
    <row r="16" spans="1:16" ht="37.049999999999997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63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558</v>
      </c>
    </row>
    <row r="17" spans="1:18" ht="37.049999999999997" customHeight="1" x14ac:dyDescent="0.3">
      <c r="A17" s="11"/>
      <c r="B17" s="69"/>
      <c r="C17" s="11" t="s">
        <v>430</v>
      </c>
      <c r="D17" s="14" t="s">
        <v>431</v>
      </c>
      <c r="E17" s="70" t="s">
        <v>491</v>
      </c>
      <c r="F17" s="63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570</v>
      </c>
    </row>
    <row r="18" spans="1:18" s="62" customFormat="1" ht="37.049999999999997" customHeight="1" x14ac:dyDescent="0.3">
      <c r="B18" s="69"/>
      <c r="D18" s="61"/>
      <c r="E18" s="70"/>
      <c r="F18" s="63"/>
      <c r="I18" s="62" t="s">
        <v>688</v>
      </c>
      <c r="J18" s="62" t="s">
        <v>691</v>
      </c>
      <c r="P18" s="1" t="s">
        <v>571</v>
      </c>
      <c r="R18"/>
    </row>
    <row r="19" spans="1:18" ht="37.049999999999997" customHeight="1" x14ac:dyDescent="0.3">
      <c r="A19" s="11"/>
      <c r="B19" s="11"/>
      <c r="C19" s="11" t="s">
        <v>433</v>
      </c>
      <c r="D19" s="14" t="s">
        <v>434</v>
      </c>
      <c r="E19" s="12" t="s">
        <v>174</v>
      </c>
      <c r="F19" s="63" t="s">
        <v>433</v>
      </c>
      <c r="G19" s="11"/>
      <c r="H19" s="11" t="s">
        <v>435</v>
      </c>
      <c r="I19" s="11" t="s">
        <v>175</v>
      </c>
      <c r="J19" s="42" t="s">
        <v>435</v>
      </c>
      <c r="P19" s="1" t="s">
        <v>572</v>
      </c>
    </row>
    <row r="20" spans="1:18" ht="37.049999999999997" customHeight="1" x14ac:dyDescent="0.3">
      <c r="A20" s="69" t="s">
        <v>436</v>
      </c>
      <c r="B20" s="69"/>
      <c r="C20" s="72"/>
      <c r="D20" s="71" t="s">
        <v>437</v>
      </c>
      <c r="E20" s="70" t="s">
        <v>36</v>
      </c>
      <c r="F20" s="63" t="s">
        <v>437</v>
      </c>
      <c r="G20" s="11"/>
      <c r="H20" s="11" t="s">
        <v>438</v>
      </c>
      <c r="I20" s="11" t="s">
        <v>249</v>
      </c>
      <c r="J20" s="42" t="s">
        <v>438</v>
      </c>
      <c r="P20" s="1" t="s">
        <v>573</v>
      </c>
    </row>
    <row r="21" spans="1:18" ht="37.049999999999997" customHeight="1" x14ac:dyDescent="0.3">
      <c r="A21" s="69"/>
      <c r="B21" s="69"/>
      <c r="C21" s="72"/>
      <c r="D21" s="71"/>
      <c r="E21" s="70"/>
      <c r="F21" s="63"/>
      <c r="G21" s="11"/>
      <c r="H21" s="11" t="s">
        <v>439</v>
      </c>
      <c r="I21" s="11" t="s">
        <v>312</v>
      </c>
      <c r="J21" s="42" t="s">
        <v>439</v>
      </c>
      <c r="P21" s="1" t="s">
        <v>574</v>
      </c>
    </row>
    <row r="22" spans="1:18" ht="37.049999999999997" customHeight="1" x14ac:dyDescent="0.3">
      <c r="A22" s="69"/>
      <c r="B22" s="69"/>
      <c r="C22" s="72"/>
      <c r="D22" s="71"/>
      <c r="E22" s="70"/>
      <c r="F22" s="63"/>
      <c r="G22" s="11"/>
      <c r="H22" s="11" t="s">
        <v>440</v>
      </c>
      <c r="I22" s="11" t="s">
        <v>232</v>
      </c>
      <c r="J22" s="42" t="s">
        <v>440</v>
      </c>
      <c r="P22" s="1" t="s">
        <v>575</v>
      </c>
    </row>
    <row r="23" spans="1:18" ht="37.049999999999997" customHeight="1" x14ac:dyDescent="0.3">
      <c r="A23" s="69"/>
      <c r="B23" s="69"/>
      <c r="C23" s="72"/>
      <c r="D23" s="71"/>
      <c r="E23" s="70"/>
      <c r="F23" s="63"/>
      <c r="G23" s="11"/>
      <c r="H23" s="11" t="s">
        <v>441</v>
      </c>
      <c r="I23" s="11" t="s">
        <v>319</v>
      </c>
      <c r="J23" s="42" t="s">
        <v>441</v>
      </c>
      <c r="P23" s="1" t="s">
        <v>576</v>
      </c>
    </row>
    <row r="24" spans="1:18" s="38" customFormat="1" ht="37.049999999999997" customHeight="1" x14ac:dyDescent="0.3">
      <c r="A24" s="69"/>
      <c r="B24" s="69"/>
      <c r="D24" s="39"/>
      <c r="E24" s="70"/>
      <c r="F24" s="63"/>
      <c r="I24" s="38" t="s">
        <v>523</v>
      </c>
      <c r="J24" s="42" t="s">
        <v>581</v>
      </c>
      <c r="O24" s="51"/>
      <c r="P24" s="38" t="s">
        <v>635</v>
      </c>
    </row>
    <row r="25" spans="1:18" s="38" customFormat="1" ht="37.049999999999997" customHeight="1" x14ac:dyDescent="0.3">
      <c r="A25" s="69"/>
      <c r="B25" s="69"/>
      <c r="D25" s="39"/>
      <c r="E25" s="70"/>
      <c r="F25" s="63"/>
      <c r="I25" s="38" t="s">
        <v>513</v>
      </c>
      <c r="J25" s="42" t="s">
        <v>582</v>
      </c>
      <c r="O25" s="51"/>
    </row>
    <row r="26" spans="1:18" s="41" customFormat="1" ht="37.049999999999997" customHeight="1" x14ac:dyDescent="0.3">
      <c r="A26" s="69"/>
      <c r="B26" s="69"/>
      <c r="D26" s="40"/>
      <c r="E26" s="70"/>
      <c r="F26" s="63"/>
      <c r="I26" s="41" t="s">
        <v>553</v>
      </c>
      <c r="J26" s="42" t="s">
        <v>583</v>
      </c>
      <c r="O26" s="51"/>
    </row>
    <row r="27" spans="1:18" s="51" customFormat="1" ht="37.049999999999997" customHeight="1" x14ac:dyDescent="0.3">
      <c r="A27" s="53"/>
      <c r="B27" s="69"/>
      <c r="D27" s="52"/>
      <c r="E27" s="70"/>
      <c r="F27" s="63"/>
      <c r="I27" s="51" t="s">
        <v>632</v>
      </c>
      <c r="J27" s="51" t="s">
        <v>633</v>
      </c>
    </row>
    <row r="28" spans="1:18" s="59" customFormat="1" ht="37.049999999999997" customHeight="1" x14ac:dyDescent="0.3">
      <c r="A28" s="60"/>
      <c r="B28" s="69"/>
      <c r="D28" s="58"/>
      <c r="E28" s="70"/>
      <c r="F28" s="63"/>
      <c r="I28" s="59" t="s">
        <v>679</v>
      </c>
      <c r="J28" s="59" t="s">
        <v>682</v>
      </c>
    </row>
    <row r="29" spans="1:18" s="55" customFormat="1" ht="37.049999999999997" customHeight="1" x14ac:dyDescent="0.3">
      <c r="A29" s="56" t="s">
        <v>514</v>
      </c>
      <c r="D29" s="54" t="s">
        <v>442</v>
      </c>
      <c r="E29" s="55" t="s">
        <v>443</v>
      </c>
      <c r="F29" s="61"/>
      <c r="I29" s="55" t="s">
        <v>515</v>
      </c>
      <c r="R29"/>
    </row>
    <row r="30" spans="1:18" s="55" customFormat="1" ht="37.049999999999997" customHeight="1" x14ac:dyDescent="0.3">
      <c r="A30" s="56"/>
      <c r="E30" s="55" t="s">
        <v>517</v>
      </c>
      <c r="F30" s="61"/>
      <c r="I30" s="55" t="s">
        <v>516</v>
      </c>
      <c r="R30"/>
    </row>
    <row r="31" spans="1:18" s="55" customFormat="1" ht="37.049999999999997" customHeight="1" x14ac:dyDescent="0.3">
      <c r="A31" s="56"/>
      <c r="E31" s="55" t="s">
        <v>660</v>
      </c>
      <c r="F31" s="61"/>
      <c r="I31" s="55" t="s">
        <v>661</v>
      </c>
      <c r="R31"/>
    </row>
    <row r="32" spans="1:18" s="55" customFormat="1" ht="37.049999999999997" customHeight="1" x14ac:dyDescent="0.3">
      <c r="A32" s="56"/>
      <c r="D32" s="54"/>
      <c r="E32" s="55" t="s">
        <v>615</v>
      </c>
      <c r="F32" s="61"/>
      <c r="I32" s="55" t="s">
        <v>614</v>
      </c>
      <c r="R32"/>
    </row>
    <row r="33" spans="1:18" s="68" customFormat="1" ht="37.049999999999997" customHeight="1" x14ac:dyDescent="0.3">
      <c r="A33" s="66"/>
      <c r="D33" s="67"/>
      <c r="E33" s="68" t="s">
        <v>717</v>
      </c>
      <c r="F33" s="67"/>
      <c r="I33" s="68" t="s">
        <v>718</v>
      </c>
      <c r="R33"/>
    </row>
    <row r="34" spans="1:18" ht="37.049999999999997" customHeight="1" x14ac:dyDescent="0.3">
      <c r="E34" s="10" t="s">
        <v>659</v>
      </c>
    </row>
    <row r="35" spans="1:18" ht="37.049999999999997" customHeight="1" x14ac:dyDescent="0.3">
      <c r="E35" s="10" t="s">
        <v>632</v>
      </c>
    </row>
    <row r="36" spans="1:18" ht="37.049999999999997" customHeight="1" x14ac:dyDescent="0.3">
      <c r="E36" s="10" t="s">
        <v>690</v>
      </c>
    </row>
  </sheetData>
  <autoFilter ref="C1:I1" xr:uid="{D34E5BD1-5186-4F28-B32E-C9CFC7F001D0}"/>
  <mergeCells count="22"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  <mergeCell ref="B17:B18"/>
    <mergeCell ref="E17:E18"/>
    <mergeCell ref="D20:D23"/>
    <mergeCell ref="C20:C23"/>
    <mergeCell ref="A20:A26"/>
    <mergeCell ref="E20:E28"/>
    <mergeCell ref="B20:B2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tabSelected="1"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697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8">
        <v>44127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725</v>
      </c>
    </row>
    <row r="2" spans="1:1" hidden="1" x14ac:dyDescent="0.3">
      <c r="A2" t="str">
        <f>SUBSTITUTE(SUBSTITUTE(A1,"アップ",""),"％","%")</f>
        <v>HP20% 魔攻60% 風属性耐性20% &lt;強欲&gt;特効30% &lt;憤怒&gt;特効30%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HP+20% 魔攻+60% 風属性耐性+20% &lt;強欲&gt;特効+30% &lt;憤怒&gt;特効+30%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2020-10-24T01:50:07Z</dcterms:modified>
  <cp:category/>
  <cp:contentStatus/>
</cp:coreProperties>
</file>